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<sst xmlns="http://schemas.openxmlformats.org/spreadsheetml/2006/main" count="78" uniqueCount="35">
  <si>
    <t>A1</t>
  </si>
  <si>
    <t>A2</t>
  </si>
  <si>
    <t>B1</t>
  </si>
  <si>
    <t>B2</t>
  </si>
  <si>
    <t>Main effect of A</t>
  </si>
  <si>
    <t>Main effect of B</t>
  </si>
  <si>
    <t>A x B interaction</t>
  </si>
  <si>
    <t>f</t>
  </si>
  <si>
    <t>f^2</t>
  </si>
  <si>
    <t>eta^2</t>
  </si>
  <si>
    <t>Marginals</t>
  </si>
  <si>
    <t>Pooled sd</t>
  </si>
  <si>
    <t>Means</t>
  </si>
  <si>
    <t>A3</t>
  </si>
  <si>
    <t>A4</t>
  </si>
  <si>
    <t>A5</t>
  </si>
  <si>
    <t>B3</t>
  </si>
  <si>
    <t>B4</t>
  </si>
  <si>
    <t>B5</t>
  </si>
  <si>
    <t>SDs</t>
  </si>
  <si>
    <t>Ns</t>
  </si>
  <si>
    <t>Sum</t>
  </si>
  <si>
    <t>Weighted variances</t>
  </si>
  <si>
    <t>Pooled variance</t>
  </si>
  <si>
    <t>Effects</t>
  </si>
  <si>
    <t>Sig A</t>
  </si>
  <si>
    <t>Sig B</t>
  </si>
  <si>
    <t>Sig int</t>
  </si>
  <si>
    <t>Main effect for B</t>
  </si>
  <si>
    <t>Main effect for A</t>
  </si>
  <si>
    <t>Calculating ANOVA effect sizes</t>
  </si>
  <si>
    <t>Designed by Jamie DeCoster 2006-07-11</t>
  </si>
  <si>
    <t>Enter the cell means, Ns, and standard deviations in the light blue boxes.</t>
  </si>
  <si>
    <t>If your variables have fewer than 5 levels just leave the extra columns blank.</t>
  </si>
  <si>
    <t>Effect size estimates will appear in the dark yellow boxes.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</si>
</sst>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9.8515625" style="1" customWidth="1"/>
    <col min="2" max="6" width="9.140625" style="1" customWidth="1"/>
    <col min="7" max="7" width="14.140625" style="1" hidden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1" ht="12.75">
      <c r="A1" s="1" t="s">
        <v>30</v>
      </c>
    </row>
    <row r="2" ht="12.75">
      <c r="A2" s="1" t="s">
        <v>31</v>
      </c>
    </row>
    <row r="4" ht="12.75">
      <c r="A4" s="1" t="s">
        <v>32</v>
      </c>
    </row>
    <row r="5" ht="12.75">
      <c r="A5" s="1" t="s">
        <v>33</v>
      </c>
    </row>
    <row r="6" ht="12.75">
      <c r="A6" s="1" t="s">
        <v>34</v>
      </c>
    </row>
    <row r="9" spans="1:12" ht="12.75">
      <c r="A9" s="1" t="s">
        <v>12</v>
      </c>
      <c r="B9" s="4" t="s">
        <v>0</v>
      </c>
      <c r="C9" s="4" t="s">
        <v>1</v>
      </c>
      <c r="D9" s="4" t="s">
        <v>13</v>
      </c>
      <c r="E9" s="4" t="s">
        <v>14</v>
      </c>
      <c r="F9" s="4" t="s">
        <v>15</v>
      </c>
      <c r="G9" s="1" t="s">
        <v>10</v>
      </c>
      <c r="J9" s="4" t="s">
        <v>7</v>
      </c>
      <c r="K9" s="4" t="s">
        <v>8</v>
      </c>
      <c r="L9" s="4" t="s">
        <v>9</v>
      </c>
    </row>
    <row r="10" spans="1:12" ht="12.75">
      <c r="A10" s="5" t="s">
        <v>2</v>
      </c>
      <c r="B10" s="9">
        <v>10.4</v>
      </c>
      <c r="C10" s="9">
        <v>9.6</v>
      </c>
      <c r="D10" s="9"/>
      <c r="E10" s="9"/>
      <c r="F10" s="9"/>
      <c r="G10" s="1">
        <f>IF(ISERROR(AVERAGE(B10:F10)),"",AVERAGE(B10:F10))</f>
        <v>10</v>
      </c>
      <c r="I10" s="5" t="s">
        <v>4</v>
      </c>
      <c r="J10" s="6">
        <f>H18/H43</f>
        <v>0.10874850238444198</v>
      </c>
      <c r="K10" s="6">
        <f>J10^2</f>
        <v>0.011826236770858981</v>
      </c>
      <c r="L10" s="6">
        <f>IF(J10=0,0,J10^2/(1+J10^2))</f>
        <v>0.0116880115785505</v>
      </c>
    </row>
    <row r="11" spans="1:12" ht="12.75">
      <c r="A11" s="5" t="s">
        <v>3</v>
      </c>
      <c r="B11" s="9">
        <v>10.9</v>
      </c>
      <c r="C11" s="9">
        <v>8.6</v>
      </c>
      <c r="D11" s="9"/>
      <c r="E11" s="9"/>
      <c r="F11" s="9"/>
      <c r="G11" s="1">
        <f>IF(ISERROR(AVERAGE(B11:F11)),"",AVERAGE(B11:F11))</f>
        <v>9.75</v>
      </c>
      <c r="I11" s="5" t="s">
        <v>5</v>
      </c>
      <c r="J11" s="6">
        <f>I18/H43</f>
        <v>0.017540081029748696</v>
      </c>
      <c r="K11" s="6">
        <f>J11^2</f>
        <v>0.00030765444253015004</v>
      </c>
      <c r="L11" s="6">
        <f>IF(J11=0,0,J11^2/(1+J11^2))</f>
        <v>0.0003075598203850648</v>
      </c>
    </row>
    <row r="12" spans="1:12" ht="12.75">
      <c r="A12" s="5" t="s">
        <v>16</v>
      </c>
      <c r="B12" s="9"/>
      <c r="C12" s="9"/>
      <c r="D12" s="9"/>
      <c r="E12" s="9"/>
      <c r="F12" s="9"/>
      <c r="G12" s="1">
        <f>IF(ISERROR(AVERAGE(B12:F12)),"",AVERAGE(B12:F12))</f>
      </c>
      <c r="I12" s="5" t="s">
        <v>6</v>
      </c>
      <c r="J12" s="6">
        <f>J18/H43</f>
        <v>0.052620243089246094</v>
      </c>
      <c r="K12" s="6">
        <f>J12^2</f>
        <v>0.0027688899827713514</v>
      </c>
      <c r="L12" s="6">
        <f>IF(J12=0,0,J12^2/(1+J12^2))</f>
        <v>0.002761244400809965</v>
      </c>
    </row>
    <row r="13" spans="1:7" ht="12.75">
      <c r="A13" s="5" t="s">
        <v>17</v>
      </c>
      <c r="B13" s="9"/>
      <c r="C13" s="9"/>
      <c r="D13" s="9"/>
      <c r="E13" s="9"/>
      <c r="F13" s="9"/>
      <c r="G13" s="1">
        <f>IF(ISERROR(AVERAGE(B13:F13)),"",AVERAGE(B13:F13))</f>
      </c>
    </row>
    <row r="14" spans="1:7" ht="12.75">
      <c r="A14" s="5" t="s">
        <v>18</v>
      </c>
      <c r="B14" s="9"/>
      <c r="C14" s="9"/>
      <c r="D14" s="9"/>
      <c r="E14" s="9"/>
      <c r="F14" s="9"/>
      <c r="G14" s="1">
        <f>IF(ISERROR(AVERAGE(B14:F14)),"",AVERAGE(B14:F14))</f>
      </c>
    </row>
    <row r="15" spans="1:7" ht="12.75" hidden="1">
      <c r="A15" s="3" t="s">
        <v>10</v>
      </c>
      <c r="B15" s="3">
        <f>IF(ISERROR(AVERAGE(B10:B14)),"",AVERAGE(B10:B14))</f>
        <v>10.65</v>
      </c>
      <c r="C15" s="3">
        <f>IF(ISERROR(AVERAGE(C10:C14)),"",AVERAGE(C10:C14))</f>
        <v>9.1</v>
      </c>
      <c r="D15" s="3">
        <f>IF(ISERROR(AVERAGE(D10:D14)),"",AVERAGE(D10:D14))</f>
      </c>
      <c r="E15" s="3">
        <f>IF(ISERROR(AVERAGE(E10:E14)),"",AVERAGE(E10:E14))</f>
      </c>
      <c r="F15" s="3">
        <f>IF(ISERROR(AVERAGE(F10:F14)),"",AVERAGE(F10:F14))</f>
      </c>
      <c r="G15" s="1">
        <f>IF(ISERROR(AVERAGE(B10:F14)),"",AVERAGE(B10:F14))</f>
        <v>9.875</v>
      </c>
    </row>
    <row r="16" ht="12.75" hidden="1">
      <c r="A16" s="1" t="s">
        <v>24</v>
      </c>
    </row>
    <row r="17" spans="2:10" ht="12.75" hidden="1">
      <c r="B17" s="2" t="s">
        <v>0</v>
      </c>
      <c r="C17" s="2" t="s">
        <v>1</v>
      </c>
      <c r="D17" s="2" t="s">
        <v>13</v>
      </c>
      <c r="E17" s="2" t="s">
        <v>14</v>
      </c>
      <c r="F17" s="2" t="s">
        <v>15</v>
      </c>
      <c r="G17" s="1" t="s">
        <v>28</v>
      </c>
      <c r="H17" s="1" t="s">
        <v>25</v>
      </c>
      <c r="I17" s="1" t="s">
        <v>26</v>
      </c>
      <c r="J17" s="1" t="s">
        <v>27</v>
      </c>
    </row>
    <row r="18" spans="1:10" ht="12.75" hidden="1">
      <c r="A18" s="1" t="s">
        <v>2</v>
      </c>
      <c r="B18" s="1">
        <f aca="true" t="shared" si="0" ref="B18:F20">IF(ISERROR(B10-$G10-B$15+$G$15),"",(B10-$G10-B$15+$G$15)^2)</f>
        <v>0.140625</v>
      </c>
      <c r="C18" s="1">
        <f t="shared" si="0"/>
        <v>0.140625</v>
      </c>
      <c r="D18" s="1">
        <f t="shared" si="0"/>
      </c>
      <c r="E18" s="1">
        <f t="shared" si="0"/>
      </c>
      <c r="F18" s="1">
        <f t="shared" si="0"/>
      </c>
      <c r="G18" s="1">
        <f>IF(ISERROR(G10-$G$15),"",(G10-$G$15)^2)</f>
        <v>0.015625</v>
      </c>
      <c r="H18" s="1">
        <f>SQRT(SUM(B23:F23)/COUNT(A23:F23))</f>
        <v>0.7750000000000004</v>
      </c>
      <c r="I18" s="1">
        <f>SQRT(SUM(G18:G22)/COUNT(G18:G22))</f>
        <v>0.125</v>
      </c>
      <c r="J18" s="1">
        <f>SQRT(SUM(B18:F22)/COUNT(B18:F22))</f>
        <v>0.375</v>
      </c>
    </row>
    <row r="19" spans="1:7" ht="12.75" hidden="1">
      <c r="A19" s="1" t="s">
        <v>3</v>
      </c>
      <c r="B19" s="1">
        <f t="shared" si="0"/>
        <v>0.140625</v>
      </c>
      <c r="C19" s="1">
        <f t="shared" si="0"/>
        <v>0.140625</v>
      </c>
      <c r="D19" s="1">
        <f t="shared" si="0"/>
      </c>
      <c r="E19" s="1">
        <f t="shared" si="0"/>
      </c>
      <c r="F19" s="1">
        <f t="shared" si="0"/>
      </c>
      <c r="G19" s="1">
        <f>IF(ISERROR(G11-$G$15),"",(G11-$G$15)^2)</f>
        <v>0.015625</v>
      </c>
    </row>
    <row r="20" spans="1:7" ht="12.75" hidden="1">
      <c r="A20" s="1" t="s">
        <v>16</v>
      </c>
      <c r="B20" s="1">
        <f t="shared" si="0"/>
      </c>
      <c r="C20" s="1">
        <f t="shared" si="0"/>
      </c>
      <c r="D20" s="1">
        <f t="shared" si="0"/>
      </c>
      <c r="E20" s="1">
        <f t="shared" si="0"/>
      </c>
      <c r="F20" s="1">
        <f t="shared" si="0"/>
      </c>
      <c r="G20" s="1">
        <f>IF(ISERROR(G12-$G$15),"",(G12-$G$15)^2)</f>
      </c>
    </row>
    <row r="21" spans="1:7" ht="12.75" hidden="1">
      <c r="A21" s="1" t="s">
        <v>17</v>
      </c>
      <c r="B21" s="1">
        <f aca="true" t="shared" si="1" ref="B21:F22">IF(ISERROR(B13-$G13-B$15+$G$15),"",(B13-$G13-B$15+$G$15)^2)</f>
      </c>
      <c r="C21" s="1">
        <f t="shared" si="1"/>
      </c>
      <c r="D21" s="1">
        <f t="shared" si="1"/>
      </c>
      <c r="E21" s="1">
        <f t="shared" si="1"/>
      </c>
      <c r="F21" s="1">
        <f t="shared" si="1"/>
      </c>
      <c r="G21" s="1">
        <f>IF(ISERROR(G13-$G$15),"",(G13-$G$15)^2)</f>
      </c>
    </row>
    <row r="22" spans="1:7" ht="12.75" hidden="1">
      <c r="A22" s="1" t="s">
        <v>18</v>
      </c>
      <c r="B22" s="1">
        <f t="shared" si="1"/>
      </c>
      <c r="C22" s="1">
        <f t="shared" si="1"/>
      </c>
      <c r="D22" s="1">
        <f t="shared" si="1"/>
      </c>
      <c r="E22" s="1">
        <f t="shared" si="1"/>
      </c>
      <c r="F22" s="1">
        <f t="shared" si="1"/>
      </c>
      <c r="G22" s="1">
        <f>IF(ISERROR(G14-$G$15),"",(G14-$G$15)^2)</f>
      </c>
    </row>
    <row r="23" spans="1:6" ht="12.75" hidden="1">
      <c r="A23" s="1" t="s">
        <v>29</v>
      </c>
      <c r="B23" s="1">
        <f>IF(ISERROR(B15-$G$15),"",(B15-$G$15)^2)</f>
        <v>0.6006250000000005</v>
      </c>
      <c r="C23" s="1">
        <f>IF(ISERROR(C15-$G$15),"",(C15-$G$15)^2)</f>
        <v>0.6006250000000005</v>
      </c>
      <c r="D23" s="1">
        <f>IF(ISERROR(D15-$G$15),"",(D15-$G$15)^2)</f>
      </c>
      <c r="E23" s="1">
        <f>IF(ISERROR(E15-$G$15),"",(E15-$G$15)^2)</f>
      </c>
      <c r="F23" s="1">
        <f>IF(ISERROR(F15-$G$15),"",(F15-$G$15)^2)</f>
      </c>
    </row>
    <row r="24" ht="12.75" hidden="1"/>
    <row r="26" spans="1:7" ht="12.75">
      <c r="A26" s="1" t="s">
        <v>20</v>
      </c>
      <c r="B26" s="7" t="s">
        <v>0</v>
      </c>
      <c r="C26" s="7" t="s">
        <v>1</v>
      </c>
      <c r="D26" s="7" t="s">
        <v>13</v>
      </c>
      <c r="E26" s="7" t="s">
        <v>14</v>
      </c>
      <c r="F26" s="7" t="s">
        <v>15</v>
      </c>
      <c r="G26" s="1" t="s">
        <v>21</v>
      </c>
    </row>
    <row r="27" spans="1:7" ht="12.75">
      <c r="A27" s="8" t="s">
        <v>2</v>
      </c>
      <c r="B27" s="10">
        <v>50</v>
      </c>
      <c r="C27" s="10">
        <v>50</v>
      </c>
      <c r="D27" s="10"/>
      <c r="E27" s="10"/>
      <c r="F27" s="10"/>
      <c r="G27" s="1">
        <f>IF(SUM(B27:F27)=0,"",SUM(B27:F27))</f>
        <v>100</v>
      </c>
    </row>
    <row r="28" spans="1:7" ht="12.75">
      <c r="A28" s="8" t="s">
        <v>3</v>
      </c>
      <c r="B28" s="10">
        <v>50</v>
      </c>
      <c r="C28" s="10">
        <v>50</v>
      </c>
      <c r="D28" s="10"/>
      <c r="E28" s="10"/>
      <c r="F28" s="10"/>
      <c r="G28" s="1">
        <f>IF(SUM(B28:F28)=0,"",SUM(B28:F28))</f>
        <v>100</v>
      </c>
    </row>
    <row r="29" spans="1:7" ht="12.75">
      <c r="A29" s="8" t="s">
        <v>16</v>
      </c>
      <c r="B29" s="10"/>
      <c r="C29" s="10"/>
      <c r="D29" s="10"/>
      <c r="E29" s="10"/>
      <c r="F29" s="10"/>
      <c r="G29" s="1">
        <f>IF(SUM(B29:F29)=0,"",SUM(B29:F29))</f>
      </c>
    </row>
    <row r="30" spans="1:7" ht="12.75">
      <c r="A30" s="8" t="s">
        <v>17</v>
      </c>
      <c r="B30" s="10"/>
      <c r="C30" s="10"/>
      <c r="D30" s="10"/>
      <c r="E30" s="10"/>
      <c r="F30" s="10"/>
      <c r="G30" s="1">
        <f>IF(SUM(B30:F30)=0,"",SUM(B30:F30))</f>
      </c>
    </row>
    <row r="31" spans="1:7" ht="12.75">
      <c r="A31" s="8" t="s">
        <v>18</v>
      </c>
      <c r="B31" s="10"/>
      <c r="C31" s="10"/>
      <c r="D31" s="10"/>
      <c r="E31" s="10"/>
      <c r="F31" s="10"/>
      <c r="G31" s="1">
        <f>IF(SUM(B31:F31)=0,"",SUM(B31:F31))</f>
      </c>
    </row>
    <row r="32" spans="1:7" ht="12.75" hidden="1">
      <c r="A32" s="1" t="s">
        <v>21</v>
      </c>
      <c r="B32" s="1">
        <f>IF(SUM(B27:B31)=0,"",SUM(B27:B31))</f>
        <v>100</v>
      </c>
      <c r="C32" s="1">
        <f>IF(SUM(C27:C31)=0,"",SUM(C27:C31))</f>
        <v>100</v>
      </c>
      <c r="D32" s="1">
        <f>IF(SUM(D27:D31)=0,"",SUM(D27:D31))</f>
      </c>
      <c r="E32" s="1">
        <f>IF(SUM(E27:E31)=0,"",SUM(E27:E31))</f>
      </c>
      <c r="F32" s="1">
        <f>IF(SUM(F27:F31)=0,"",SUM(F27:F31))</f>
      </c>
      <c r="G32" s="1">
        <f>SUM(B27:F31)</f>
        <v>200</v>
      </c>
    </row>
    <row r="34" spans="1:6" ht="12.75">
      <c r="A34" s="1" t="s">
        <v>19</v>
      </c>
      <c r="B34" s="4" t="s">
        <v>0</v>
      </c>
      <c r="C34" s="4" t="s">
        <v>1</v>
      </c>
      <c r="D34" s="4" t="s">
        <v>13</v>
      </c>
      <c r="E34" s="4" t="s">
        <v>14</v>
      </c>
      <c r="F34" s="4" t="s">
        <v>15</v>
      </c>
    </row>
    <row r="35" spans="1:6" ht="12.75">
      <c r="A35" s="8" t="s">
        <v>2</v>
      </c>
      <c r="B35" s="10">
        <v>7.3</v>
      </c>
      <c r="C35" s="10">
        <v>7.1</v>
      </c>
      <c r="D35" s="10"/>
      <c r="E35" s="10"/>
      <c r="F35" s="10"/>
    </row>
    <row r="36" spans="1:6" ht="12.75">
      <c r="A36" s="8" t="s">
        <v>3</v>
      </c>
      <c r="B36" s="10">
        <v>7.2</v>
      </c>
      <c r="C36" s="10">
        <v>6.9</v>
      </c>
      <c r="D36" s="10"/>
      <c r="E36" s="10"/>
      <c r="F36" s="10"/>
    </row>
    <row r="37" spans="1:6" ht="12.75">
      <c r="A37" s="8" t="s">
        <v>16</v>
      </c>
      <c r="B37" s="10"/>
      <c r="C37" s="10"/>
      <c r="D37" s="10"/>
      <c r="E37" s="10"/>
      <c r="F37" s="10"/>
    </row>
    <row r="38" spans="1:6" ht="12.75">
      <c r="A38" s="8" t="s">
        <v>17</v>
      </c>
      <c r="B38" s="10"/>
      <c r="C38" s="10"/>
      <c r="D38" s="10"/>
      <c r="E38" s="10"/>
      <c r="F38" s="10"/>
    </row>
    <row r="39" spans="1:6" ht="12.75">
      <c r="A39" s="8" t="s">
        <v>18</v>
      </c>
      <c r="B39" s="10"/>
      <c r="C39" s="10"/>
      <c r="D39" s="10"/>
      <c r="E39" s="10"/>
      <c r="F39" s="10"/>
    </row>
    <row r="41" ht="12.75" hidden="1">
      <c r="A41" s="1" t="s">
        <v>22</v>
      </c>
    </row>
    <row r="42" spans="2:8" ht="12.75" hidden="1">
      <c r="B42" s="1" t="s">
        <v>0</v>
      </c>
      <c r="C42" s="1" t="s">
        <v>1</v>
      </c>
      <c r="D42" s="1" t="s">
        <v>13</v>
      </c>
      <c r="E42" s="1" t="s">
        <v>14</v>
      </c>
      <c r="F42" s="1" t="s">
        <v>15</v>
      </c>
      <c r="G42" s="1" t="s">
        <v>23</v>
      </c>
      <c r="H42" s="1" t="s">
        <v>11</v>
      </c>
    </row>
    <row r="43" spans="1:8" ht="12.75" hidden="1">
      <c r="A43" s="1" t="s">
        <v>2</v>
      </c>
      <c r="B43" s="1">
        <f aca="true" t="shared" si="2" ref="B43:F47">IF(B27*B35^2=0,"",B27*B35^2)</f>
        <v>2664.5</v>
      </c>
      <c r="C43" s="1">
        <f t="shared" si="2"/>
        <v>2520.5</v>
      </c>
      <c r="D43" s="1">
        <f t="shared" si="2"/>
      </c>
      <c r="E43" s="1">
        <f t="shared" si="2"/>
      </c>
      <c r="F43" s="1">
        <f t="shared" si="2"/>
      </c>
      <c r="G43" s="1">
        <f>IF(ISERROR(SUM(B43:F43)/G27),"",SUM(B43:F43)/G27)</f>
        <v>51.85</v>
      </c>
      <c r="H43" s="1">
        <f>SQRT(G48)</f>
        <v>7.126534922386896</v>
      </c>
    </row>
    <row r="44" spans="1:7" ht="12.75" hidden="1">
      <c r="A44" s="1" t="s">
        <v>3</v>
      </c>
      <c r="B44" s="1">
        <f t="shared" si="2"/>
        <v>2592</v>
      </c>
      <c r="C44" s="1">
        <f t="shared" si="2"/>
        <v>2380.5000000000005</v>
      </c>
      <c r="D44" s="1">
        <f t="shared" si="2"/>
      </c>
      <c r="E44" s="1">
        <f t="shared" si="2"/>
      </c>
      <c r="F44" s="1">
        <f t="shared" si="2"/>
      </c>
      <c r="G44" s="1">
        <f>IF(ISERROR(SUM(B44:F44)/G28),"",SUM(B44:F44)/G28)</f>
        <v>49.725</v>
      </c>
    </row>
    <row r="45" spans="1:7" ht="12.75" hidden="1">
      <c r="A45" s="1" t="s">
        <v>16</v>
      </c>
      <c r="B45" s="1">
        <f t="shared" si="2"/>
      </c>
      <c r="C45" s="1">
        <f t="shared" si="2"/>
      </c>
      <c r="D45" s="1">
        <f t="shared" si="2"/>
      </c>
      <c r="E45" s="1">
        <f t="shared" si="2"/>
      </c>
      <c r="F45" s="1">
        <f t="shared" si="2"/>
      </c>
      <c r="G45" s="1">
        <f>IF(ISERROR(SUM(B45:F45)/G29),"",SUM(B45:F45)/G29)</f>
      </c>
    </row>
    <row r="46" spans="1:7" ht="12.75" hidden="1">
      <c r="A46" s="1" t="s">
        <v>17</v>
      </c>
      <c r="B46" s="1">
        <f t="shared" si="2"/>
      </c>
      <c r="C46" s="1">
        <f t="shared" si="2"/>
      </c>
      <c r="D46" s="1">
        <f t="shared" si="2"/>
      </c>
      <c r="E46" s="1">
        <f t="shared" si="2"/>
      </c>
      <c r="F46" s="1">
        <f t="shared" si="2"/>
      </c>
      <c r="G46" s="1">
        <f>IF(ISERROR(SUM(B46:F46)/G30),"",SUM(B46:F46)/G30)</f>
      </c>
    </row>
    <row r="47" spans="1:7" ht="12.75" hidden="1">
      <c r="A47" s="1" t="s">
        <v>18</v>
      </c>
      <c r="B47" s="1">
        <f t="shared" si="2"/>
      </c>
      <c r="C47" s="1">
        <f t="shared" si="2"/>
      </c>
      <c r="D47" s="1">
        <f t="shared" si="2"/>
      </c>
      <c r="E47" s="1">
        <f t="shared" si="2"/>
      </c>
      <c r="F47" s="1">
        <f t="shared" si="2"/>
      </c>
      <c r="G47" s="1">
        <f>IF(ISERROR(SUM(B47:F47)/G31),"",SUM(B47:F47)/G31)</f>
      </c>
    </row>
    <row r="48" spans="1:7" ht="12.75" hidden="1">
      <c r="A48" s="1" t="s">
        <v>23</v>
      </c>
      <c r="B48" s="1">
        <f>IF(ISERROR(SUM(B43:B47)/B32),"",SUM(B43:B47)/B32)</f>
        <v>52.565</v>
      </c>
      <c r="C48" s="1">
        <f>IF(ISERROR(SUM(C43:C47)/C32),"",SUM(C43:C47)/C32)</f>
        <v>49.01</v>
      </c>
      <c r="D48" s="1">
        <f>IF(ISERROR(SUM(D43:D47)/D32),"",SUM(D43:D47)/D32)</f>
      </c>
      <c r="E48" s="1">
        <f>IF(ISERROR(SUM(E43:E47)/E32),"",SUM(E43:E47)/E32)</f>
      </c>
      <c r="F48" s="1">
        <f>IF(ISERROR(SUM(F43:F47)/F32),"",SUM(F43:F47)/F32)</f>
      </c>
      <c r="G48" s="1">
        <f>IF(ISERROR(SUM(B43:F47)/G32),"",SUM(B43:F47)/G32)</f>
        <v>50.7875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DeCoster</dc:creator>
  <cp:keywords/>
  <dc:description/>
  <cp:lastModifiedBy>Jamie DeCoster</cp:lastModifiedBy>
  <dcterms:created xsi:type="dcterms:W3CDTF">2006-07-11T15:19:20Z</dcterms:created>
  <dcterms:modified xsi:type="dcterms:W3CDTF">2006-07-11T18:30:38Z</dcterms:modified>
  <cp:category/>
  <cp:version/>
  <cp:contentType/>
  <cp:contentStatus/>
</cp:coreProperties>
</file>