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ata" sheetId="1" r:id="rId1"/>
    <sheet name="Graphs" sheetId="2" r:id="rId2"/>
    <sheet name="Estimates" sheetId="3" r:id="rId3"/>
  </sheets>
  <definedNames/>
  <calcPr fullCalcOnLoad="1"/>
</workbook>
</file>

<file path=xl/sharedStrings.xml><?xml version="1.0" encoding="utf-8"?>
<sst xmlns="http://schemas.openxmlformats.org/spreadsheetml/2006/main" count="78" uniqueCount="56">
  <si>
    <t>Designed by Jamie DeCoster &amp; Anne-Marie Leistico 2007-11-17. This and other Excel spreadsheets are available at http://www.stat-help.com</t>
  </si>
  <si>
    <t>Last updated 2009-08-25</t>
  </si>
  <si>
    <t>This spreadsheet produces graphs and tests to explore the nature of a 3-way interaction in regression.</t>
  </si>
  <si>
    <r>
      <t>You must first enter the coefficients from the regression equation in the dark blue</t>
    </r>
    <r>
      <rPr>
        <sz val="10"/>
        <color indexed="18"/>
        <rFont val="Arial"/>
        <family val="2"/>
      </rPr>
      <t xml:space="preserve"> </t>
    </r>
    <r>
      <rPr>
        <sz val="10"/>
        <rFont val="Arial"/>
        <family val="2"/>
      </rPr>
      <t xml:space="preserve">boxes. </t>
    </r>
  </si>
  <si>
    <t xml:space="preserve">Then you must enter the maximum and minimum values for X1 (the IV on the X-axis) in the purple boxes. </t>
  </si>
  <si>
    <t>Then you must enter the values X2 will take on the different lines in the plot, along with labels for these lines in the maroon boxes.</t>
  </si>
  <si>
    <t>Next you must enter the values X3 will take in the three different graphs, along with labels for these graphs in the green boxes.</t>
  </si>
  <si>
    <t>Finally, if you want to obtain tests of whether each simple slope is significant, you must enter the sample size and the necessary coefficient covariances in the light blue boxes.</t>
  </si>
  <si>
    <t>Graphs will appear in the worksheet entitled "Graphs." The middle three values will be used in the 3-line graph.</t>
  </si>
  <si>
    <t>Estimates of each simple slope coefficient and a test whether it is significantly different from zero will appearin the worksheet entitled "Estimates."</t>
  </si>
  <si>
    <t>Constant</t>
  </si>
  <si>
    <t>X1 Coefficient 
(IV on the X-axis)</t>
  </si>
  <si>
    <t>X2 Coefficient 
(IV represented by separate lines)</t>
  </si>
  <si>
    <t>X3 Coefficient (IV represented by different plots)</t>
  </si>
  <si>
    <t>X1*X2 Coefficient</t>
  </si>
  <si>
    <t>X1* X3 Coefficient</t>
  </si>
  <si>
    <t>X2*X3 Coefficient</t>
  </si>
  <si>
    <t>X1*X2*X3 Coefficient</t>
  </si>
  <si>
    <t>Minimum value for X1</t>
  </si>
  <si>
    <t>Maximum value for X1</t>
  </si>
  <si>
    <t>Values for X2</t>
  </si>
  <si>
    <t>Label for X2 value</t>
  </si>
  <si>
    <t>Values for X3</t>
  </si>
  <si>
    <t>Label for X3 value</t>
  </si>
  <si>
    <t>Low X2</t>
  </si>
  <si>
    <t>Low X3</t>
  </si>
  <si>
    <t>Medium X2</t>
  </si>
  <si>
    <t>Medium X3</t>
  </si>
  <si>
    <t>High X2</t>
  </si>
  <si>
    <t>High X3</t>
  </si>
  <si>
    <t>Sample Size</t>
  </si>
  <si>
    <t>Variance of X1 Coefficient</t>
  </si>
  <si>
    <t>Variance of X1*X2 Coefficient</t>
  </si>
  <si>
    <t>Variance of X1*X3 Coefficient</t>
  </si>
  <si>
    <t>Variance of X1*X2*X3 Coefficient</t>
  </si>
  <si>
    <t>Covariance between X1 Coefficient and X1*X2 Coefficient</t>
  </si>
  <si>
    <t>Covariance between X1 Coefficient and X1*X3 Coefficient</t>
  </si>
  <si>
    <t>Covariance between X1 Coefficient and X1*X2*X3 Coefficient</t>
  </si>
  <si>
    <t>Covariance between X1*X2 Coefficient and X1*X3 Coefficient</t>
  </si>
  <si>
    <t>Covariance between X1*X2 Coefficient and X1*X2*X3 Coefficient</t>
  </si>
  <si>
    <t>Covariance between X1*X3 Coefficient and X1*X2*X3 Coefficient</t>
  </si>
  <si>
    <t xml:space="preserve">The graphs are unprotected so you can add a title and labels on the axes. </t>
  </si>
  <si>
    <t>You can also edit other features of the graphs.</t>
  </si>
  <si>
    <t xml:space="preserve"> </t>
  </si>
  <si>
    <t>Predicted Values for Graphs</t>
  </si>
  <si>
    <t>X1</t>
  </si>
  <si>
    <t>X2</t>
  </si>
  <si>
    <t>X3 Label</t>
  </si>
  <si>
    <t>X3 Value</t>
  </si>
  <si>
    <t>X2 Label</t>
  </si>
  <si>
    <t>X2 value</t>
  </si>
  <si>
    <t>Simple slope between X1 and Y</t>
  </si>
  <si>
    <t xml:space="preserve">Slope standard error </t>
  </si>
  <si>
    <t>t statistic</t>
  </si>
  <si>
    <t>df</t>
  </si>
  <si>
    <t>p-value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</si>
</sst>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color indexed="18"/>
      <name val="Arial"/>
      <family val="2"/>
    </font>
    <font>
      <sz val="10"/>
      <color indexed="27"/>
      <name val="Arial"/>
      <family val="2"/>
    </font>
    <font>
      <sz val="8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2" borderId="0" xfId="0" applyFill="1" applyAlignment="1" applyProtection="1">
      <alignment/>
      <protection/>
    </xf>
    <xf numFmtId="164" fontId="0" fillId="2" borderId="0" xfId="0" applyFont="1" applyFill="1" applyAlignment="1" applyProtection="1">
      <alignment/>
      <protection/>
    </xf>
    <xf numFmtId="164" fontId="0" fillId="2" borderId="0" xfId="0" applyFont="1" applyFill="1" applyAlignment="1" applyProtection="1">
      <alignment horizontal="left"/>
      <protection/>
    </xf>
    <xf numFmtId="164" fontId="0" fillId="2" borderId="0" xfId="0" applyFont="1" applyFill="1" applyAlignment="1">
      <alignment/>
    </xf>
    <xf numFmtId="164" fontId="0" fillId="3" borderId="0" xfId="0" applyFont="1" applyFill="1" applyAlignment="1" applyProtection="1">
      <alignment horizontal="center"/>
      <protection/>
    </xf>
    <xf numFmtId="164" fontId="0" fillId="3" borderId="0" xfId="0" applyFont="1" applyFill="1" applyAlignment="1" applyProtection="1">
      <alignment horizontal="center" wrapText="1"/>
      <protection/>
    </xf>
    <xf numFmtId="164" fontId="2" fillId="4" borderId="0" xfId="0" applyFont="1" applyFill="1" applyAlignment="1" applyProtection="1">
      <alignment horizontal="center"/>
      <protection locked="0"/>
    </xf>
    <xf numFmtId="164" fontId="0" fillId="2" borderId="0" xfId="0" applyFill="1" applyAlignment="1" applyProtection="1">
      <alignment horizontal="center"/>
      <protection/>
    </xf>
    <xf numFmtId="164" fontId="2" fillId="5" borderId="0" xfId="0" applyFont="1" applyFill="1" applyAlignment="1" applyProtection="1">
      <alignment horizontal="center"/>
      <protection locked="0"/>
    </xf>
    <xf numFmtId="164" fontId="2" fillId="6" borderId="0" xfId="0" applyFont="1" applyFill="1" applyAlignment="1" applyProtection="1">
      <alignment horizontal="center"/>
      <protection locked="0"/>
    </xf>
    <xf numFmtId="164" fontId="2" fillId="7" borderId="0" xfId="0" applyFont="1" applyFill="1" applyAlignment="1" applyProtection="1">
      <alignment horizontal="center"/>
      <protection locked="0"/>
    </xf>
    <xf numFmtId="164" fontId="0" fillId="8" borderId="0" xfId="0" applyFill="1" applyAlignment="1" applyProtection="1">
      <alignment horizontal="center"/>
      <protection locked="0"/>
    </xf>
    <xf numFmtId="164" fontId="0" fillId="3" borderId="0" xfId="0" applyFont="1" applyFill="1" applyAlignment="1">
      <alignment horizontal="center" wrapText="1"/>
    </xf>
    <xf numFmtId="164" fontId="0" fillId="2" borderId="0" xfId="0" applyFill="1" applyAlignment="1">
      <alignment horizontal="center"/>
    </xf>
    <xf numFmtId="164" fontId="0" fillId="2" borderId="0" xfId="0" applyFill="1" applyAlignment="1" applyProtection="1">
      <alignment horizontal="center" vertical="center"/>
      <protection/>
    </xf>
    <xf numFmtId="164" fontId="0" fillId="3" borderId="0" xfId="0" applyFont="1" applyFill="1" applyBorder="1" applyAlignment="1">
      <alignment horizontal="center"/>
    </xf>
    <xf numFmtId="164" fontId="0" fillId="3" borderId="0" xfId="0" applyFill="1" applyAlignment="1" applyProtection="1">
      <alignment horizontal="center" vertical="center"/>
      <protection/>
    </xf>
    <xf numFmtId="164" fontId="0" fillId="3" borderId="1" xfId="0" applyFont="1" applyFill="1" applyBorder="1" applyAlignment="1" applyProtection="1">
      <alignment horizontal="center"/>
      <protection/>
    </xf>
    <xf numFmtId="164" fontId="0" fillId="3" borderId="2" xfId="0" applyFill="1" applyBorder="1" applyAlignment="1" applyProtection="1">
      <alignment horizontal="center"/>
      <protection/>
    </xf>
    <xf numFmtId="164" fontId="0" fillId="3" borderId="3" xfId="0" applyFill="1" applyBorder="1" applyAlignment="1" applyProtection="1">
      <alignment horizontal="center"/>
      <protection/>
    </xf>
    <xf numFmtId="164" fontId="0" fillId="9" borderId="2" xfId="0" applyFill="1" applyBorder="1" applyAlignment="1" applyProtection="1">
      <alignment horizontal="center"/>
      <protection/>
    </xf>
    <xf numFmtId="164" fontId="0" fillId="9" borderId="3" xfId="0" applyFill="1" applyBorder="1" applyAlignment="1" applyProtection="1">
      <alignment horizontal="center"/>
      <protection/>
    </xf>
    <xf numFmtId="164" fontId="0" fillId="3" borderId="0" xfId="0" applyFill="1" applyAlignment="1">
      <alignment horizontal="center"/>
    </xf>
    <xf numFmtId="164" fontId="0" fillId="3" borderId="2" xfId="0" applyFont="1" applyFill="1" applyBorder="1" applyAlignment="1" applyProtection="1">
      <alignment horizontal="center"/>
      <protection/>
    </xf>
    <xf numFmtId="164" fontId="0" fillId="3" borderId="0" xfId="0" applyFill="1" applyBorder="1" applyAlignment="1" applyProtection="1">
      <alignment horizontal="center"/>
      <protection/>
    </xf>
    <xf numFmtId="164" fontId="0" fillId="9" borderId="0" xfId="0" applyFill="1" applyBorder="1" applyAlignment="1" applyProtection="1">
      <alignment horizontal="center"/>
      <protection/>
    </xf>
    <xf numFmtId="164" fontId="0" fillId="3" borderId="2" xfId="0" applyFont="1" applyFill="1" applyBorder="1" applyAlignment="1" applyProtection="1">
      <alignment horizontal="center" vertical="center"/>
      <protection/>
    </xf>
    <xf numFmtId="164" fontId="0" fillId="10" borderId="0" xfId="0" applyFill="1" applyAlignment="1">
      <alignment horizontal="center"/>
    </xf>
    <xf numFmtId="164" fontId="0" fillId="3" borderId="4" xfId="0" applyFont="1" applyFill="1" applyBorder="1" applyAlignment="1">
      <alignment horizontal="center" wrapText="1"/>
    </xf>
    <xf numFmtId="164" fontId="0" fillId="3" borderId="5" xfId="0" applyFont="1" applyFill="1" applyBorder="1" applyAlignment="1">
      <alignment horizontal="center" wrapText="1"/>
    </xf>
    <xf numFmtId="164" fontId="0" fillId="3" borderId="6" xfId="0" applyFont="1" applyFill="1" applyBorder="1" applyAlignment="1">
      <alignment horizontal="center" wrapText="1"/>
    </xf>
    <xf numFmtId="164" fontId="0" fillId="9" borderId="4" xfId="0" applyFill="1" applyBorder="1" applyAlignment="1">
      <alignment horizontal="center"/>
    </xf>
    <xf numFmtId="164" fontId="0" fillId="9" borderId="5" xfId="0" applyFill="1" applyBorder="1" applyAlignment="1">
      <alignment horizontal="center"/>
    </xf>
    <xf numFmtId="164" fontId="0" fillId="9" borderId="6" xfId="0" applyFill="1" applyBorder="1" applyAlignment="1">
      <alignment horizontal="center"/>
    </xf>
    <xf numFmtId="164" fontId="0" fillId="2" borderId="0" xfId="0" applyFill="1" applyBorder="1" applyAlignment="1">
      <alignment/>
    </xf>
    <xf numFmtId="164" fontId="0" fillId="2" borderId="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Graphs!$H$12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Graphs!$I$11:$J$11</c:f>
              <c:numCache/>
            </c:numRef>
          </c:cat>
          <c:val>
            <c:numRef>
              <c:f>Graphs!$I$12:$J$12</c:f>
              <c:numCache/>
            </c:numRef>
          </c:val>
          <c:smooth val="0"/>
        </c:ser>
        <c:ser>
          <c:idx val="1"/>
          <c:order val="1"/>
          <c:tx>
            <c:strRef>
              <c:f>Graphs!$H$13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Graphs!$I$11:$J$11</c:f>
              <c:numCache/>
            </c:numRef>
          </c:cat>
          <c:val>
            <c:numRef>
              <c:f>Graphs!$I$13:$J$13</c:f>
              <c:numCache/>
            </c:numRef>
          </c:val>
          <c:smooth val="0"/>
        </c:ser>
        <c:ser>
          <c:idx val="2"/>
          <c:order val="2"/>
          <c:tx>
            <c:strRef>
              <c:f>Graphs!$H$14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Graphs!$I$11:$J$11</c:f>
              <c:numCache/>
            </c:numRef>
          </c:cat>
          <c:val>
            <c:numRef>
              <c:f>Graphs!$I$14:$J$14</c:f>
              <c:numCache/>
            </c:numRef>
          </c:val>
          <c:smooth val="0"/>
        </c:ser>
        <c:marker val="1"/>
        <c:axId val="41108533"/>
        <c:axId val="51296770"/>
      </c:lineChart>
      <c:catAx>
        <c:axId val="41108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96770"/>
        <c:crosses val="autoZero"/>
        <c:auto val="1"/>
        <c:lblOffset val="100"/>
        <c:noMultiLvlLbl val="0"/>
      </c:catAx>
      <c:valAx>
        <c:axId val="5129677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0853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Graphs!$H$28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Graphs!$I$27:$J$27</c:f>
              <c:numCache/>
            </c:numRef>
          </c:cat>
          <c:val>
            <c:numRef>
              <c:f>Graphs!$I$28:$J$28</c:f>
              <c:numCache/>
            </c:numRef>
          </c:val>
          <c:smooth val="0"/>
        </c:ser>
        <c:ser>
          <c:idx val="1"/>
          <c:order val="1"/>
          <c:tx>
            <c:strRef>
              <c:f>Graphs!$H$29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Graphs!$I$27:$J$27</c:f>
              <c:numCache/>
            </c:numRef>
          </c:cat>
          <c:val>
            <c:numRef>
              <c:f>Graphs!$I$29:$J$29</c:f>
              <c:numCache/>
            </c:numRef>
          </c:val>
          <c:smooth val="0"/>
        </c:ser>
        <c:ser>
          <c:idx val="2"/>
          <c:order val="2"/>
          <c:tx>
            <c:strRef>
              <c:f>Graphs!$H$30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Graphs!$I$27:$J$27</c:f>
              <c:numCache/>
            </c:numRef>
          </c:cat>
          <c:val>
            <c:numRef>
              <c:f>Graphs!$I$30:$J$30</c:f>
              <c:numCache/>
            </c:numRef>
          </c:val>
          <c:smooth val="0"/>
        </c:ser>
        <c:marker val="1"/>
        <c:axId val="11211323"/>
        <c:axId val="56692912"/>
      </c:lineChart>
      <c:catAx>
        <c:axId val="11211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92912"/>
        <c:crossesAt val="0"/>
        <c:auto val="1"/>
        <c:lblOffset val="100"/>
        <c:noMultiLvlLbl val="0"/>
      </c:catAx>
      <c:valAx>
        <c:axId val="5669291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1132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Graphs!$H$44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Graphs!$I$43:$J$43</c:f>
              <c:numCache/>
            </c:numRef>
          </c:cat>
          <c:val>
            <c:numRef>
              <c:f>Graphs!$I$44:$J$44</c:f>
              <c:numCache/>
            </c:numRef>
          </c:val>
          <c:smooth val="0"/>
        </c:ser>
        <c:ser>
          <c:idx val="1"/>
          <c:order val="1"/>
          <c:tx>
            <c:strRef>
              <c:f>Graphs!$H$45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Graphs!$I$43:$J$43</c:f>
              <c:numCache/>
            </c:numRef>
          </c:cat>
          <c:val>
            <c:numRef>
              <c:f>Graphs!$I$45:$J$45</c:f>
              <c:numCache/>
            </c:numRef>
          </c:val>
          <c:smooth val="0"/>
        </c:ser>
        <c:ser>
          <c:idx val="2"/>
          <c:order val="2"/>
          <c:tx>
            <c:strRef>
              <c:f>Graphs!$H$46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Graphs!$I$43:$J$43</c:f>
              <c:numCache/>
            </c:numRef>
          </c:cat>
          <c:val>
            <c:numRef>
              <c:f>Graphs!$I$46:$J$46</c:f>
              <c:numCache/>
            </c:numRef>
          </c:val>
          <c:smooth val="0"/>
        </c:ser>
        <c:marker val="1"/>
        <c:axId val="33481713"/>
        <c:axId val="31445582"/>
      </c:lineChart>
      <c:catAx>
        <c:axId val="33481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45582"/>
        <c:crossesAt val="0"/>
        <c:auto val="1"/>
        <c:lblOffset val="100"/>
        <c:noMultiLvlLbl val="0"/>
      </c:catAx>
      <c:valAx>
        <c:axId val="3144558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8171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142875</xdr:rowOff>
    </xdr:from>
    <xdr:to>
      <xdr:col>3</xdr:col>
      <xdr:colOff>590550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0" y="466725"/>
        <a:ext cx="37814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133350</xdr:rowOff>
    </xdr:from>
    <xdr:to>
      <xdr:col>4</xdr:col>
      <xdr:colOff>0</xdr:colOff>
      <xdr:row>34</xdr:row>
      <xdr:rowOff>47625</xdr:rowOff>
    </xdr:to>
    <xdr:graphicFrame>
      <xdr:nvGraphicFramePr>
        <xdr:cNvPr id="2" name="Chart 2"/>
        <xdr:cNvGraphicFramePr/>
      </xdr:nvGraphicFramePr>
      <xdr:xfrm>
        <a:off x="0" y="3048000"/>
        <a:ext cx="38004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133350</xdr:rowOff>
    </xdr:from>
    <xdr:to>
      <xdr:col>4</xdr:col>
      <xdr:colOff>0</xdr:colOff>
      <xdr:row>50</xdr:row>
      <xdr:rowOff>47625</xdr:rowOff>
    </xdr:to>
    <xdr:graphicFrame>
      <xdr:nvGraphicFramePr>
        <xdr:cNvPr id="3" name="Chart 3"/>
        <xdr:cNvGraphicFramePr/>
      </xdr:nvGraphicFramePr>
      <xdr:xfrm>
        <a:off x="0" y="5638800"/>
        <a:ext cx="38004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19.57421875" style="1" customWidth="1"/>
    <col min="3" max="3" width="19.28125" style="1" customWidth="1"/>
    <col min="4" max="5" width="18.7109375" style="1" customWidth="1"/>
    <col min="6" max="6" width="18.57421875" style="1" customWidth="1"/>
    <col min="7" max="7" width="20.28125" style="1" customWidth="1"/>
    <col min="8" max="8" width="16.140625" style="1" customWidth="1"/>
    <col min="9" max="9" width="17.8515625" style="1" customWidth="1"/>
    <col min="10" max="10" width="18.140625" style="1" customWidth="1"/>
    <col min="11" max="11" width="20.00390625" style="1" customWidth="1"/>
    <col min="12" max="12" width="19.00390625" style="1" customWidth="1"/>
    <col min="13" max="13" width="18.7109375" style="1" customWidth="1"/>
    <col min="14" max="14" width="19.28125" style="1" customWidth="1"/>
    <col min="15" max="16384" width="9.140625" style="1" customWidth="1"/>
  </cols>
  <sheetData>
    <row r="1" ht="12.75">
      <c r="A1" s="1" t="s">
        <v>0</v>
      </c>
    </row>
    <row r="2" ht="12.75">
      <c r="A2" s="1" t="s">
        <v>1</v>
      </c>
    </row>
    <row r="4" ht="12.75">
      <c r="B4" s="2" t="s">
        <v>2</v>
      </c>
    </row>
    <row r="5" ht="12.75">
      <c r="B5" s="3" t="s">
        <v>3</v>
      </c>
    </row>
    <row r="6" ht="12.75">
      <c r="B6" s="1" t="s">
        <v>4</v>
      </c>
    </row>
    <row r="7" ht="12.75">
      <c r="B7" s="1" t="s">
        <v>5</v>
      </c>
    </row>
    <row r="8" ht="12.75">
      <c r="B8" s="1" t="s">
        <v>6</v>
      </c>
    </row>
    <row r="9" ht="12.75">
      <c r="B9" s="4" t="s">
        <v>7</v>
      </c>
    </row>
    <row r="10" ht="12.75">
      <c r="B10" s="4" t="s">
        <v>8</v>
      </c>
    </row>
    <row r="11" ht="12.75">
      <c r="B11" s="4" t="s">
        <v>9</v>
      </c>
    </row>
    <row r="13" spans="2:5" ht="38.25" customHeight="1">
      <c r="B13" s="5" t="s">
        <v>10</v>
      </c>
      <c r="C13" s="6" t="s">
        <v>11</v>
      </c>
      <c r="D13" s="6" t="s">
        <v>12</v>
      </c>
      <c r="E13" s="6" t="s">
        <v>13</v>
      </c>
    </row>
    <row r="14" spans="2:5" ht="12.75">
      <c r="B14" s="7">
        <v>4</v>
      </c>
      <c r="C14" s="7">
        <v>2</v>
      </c>
      <c r="D14" s="7">
        <v>2</v>
      </c>
      <c r="E14" s="7">
        <v>2</v>
      </c>
    </row>
    <row r="15" spans="2:9" ht="12.75">
      <c r="B15" s="8"/>
      <c r="C15" s="8"/>
      <c r="D15" s="8"/>
      <c r="E15" s="8"/>
      <c r="F15" s="8"/>
      <c r="G15" s="8"/>
      <c r="H15" s="8"/>
      <c r="I15" s="8"/>
    </row>
    <row r="16" spans="2:5" ht="12.75">
      <c r="B16" s="5" t="s">
        <v>14</v>
      </c>
      <c r="C16" s="5" t="s">
        <v>15</v>
      </c>
      <c r="D16" s="5" t="s">
        <v>16</v>
      </c>
      <c r="E16" s="5" t="s">
        <v>17</v>
      </c>
    </row>
    <row r="17" spans="2:5" ht="12.75">
      <c r="B17" s="7">
        <v>-3</v>
      </c>
      <c r="C17" s="7">
        <v>1</v>
      </c>
      <c r="D17" s="7">
        <v>3</v>
      </c>
      <c r="E17" s="7">
        <v>1</v>
      </c>
    </row>
    <row r="21" spans="2:3" ht="12.75">
      <c r="B21" s="5" t="s">
        <v>18</v>
      </c>
      <c r="C21" s="5" t="s">
        <v>19</v>
      </c>
    </row>
    <row r="22" spans="2:3" ht="12.75">
      <c r="B22" s="9">
        <v>-1</v>
      </c>
      <c r="C22" s="9">
        <v>1</v>
      </c>
    </row>
    <row r="24" spans="2:5" ht="12.75">
      <c r="B24" s="5" t="s">
        <v>20</v>
      </c>
      <c r="C24" s="5" t="s">
        <v>21</v>
      </c>
      <c r="D24" s="5" t="s">
        <v>22</v>
      </c>
      <c r="E24" s="5" t="s">
        <v>23</v>
      </c>
    </row>
    <row r="25" spans="2:5" ht="12.75">
      <c r="B25" s="10">
        <v>-1</v>
      </c>
      <c r="C25" s="10" t="s">
        <v>24</v>
      </c>
      <c r="D25" s="11">
        <v>-1</v>
      </c>
      <c r="E25" s="11" t="s">
        <v>25</v>
      </c>
    </row>
    <row r="26" spans="2:5" ht="12.75">
      <c r="B26" s="10">
        <v>0</v>
      </c>
      <c r="C26" s="10" t="s">
        <v>26</v>
      </c>
      <c r="D26" s="11">
        <v>0</v>
      </c>
      <c r="E26" s="11" t="s">
        <v>27</v>
      </c>
    </row>
    <row r="27" spans="2:5" ht="12.75">
      <c r="B27" s="10">
        <v>1</v>
      </c>
      <c r="C27" s="10" t="s">
        <v>28</v>
      </c>
      <c r="D27" s="11">
        <v>1</v>
      </c>
      <c r="E27" s="11" t="s">
        <v>29</v>
      </c>
    </row>
    <row r="31" spans="2:5" ht="24.75">
      <c r="B31" s="6" t="s">
        <v>30</v>
      </c>
      <c r="C31" s="6" t="s">
        <v>31</v>
      </c>
      <c r="D31" s="6" t="s">
        <v>32</v>
      </c>
      <c r="E31" s="6" t="s">
        <v>33</v>
      </c>
    </row>
    <row r="32" spans="2:5" ht="12.75">
      <c r="B32" s="12">
        <v>100</v>
      </c>
      <c r="C32" s="12">
        <v>0.715</v>
      </c>
      <c r="D32" s="12">
        <v>0.0497</v>
      </c>
      <c r="E32" s="12">
        <v>0.64</v>
      </c>
    </row>
    <row r="33" spans="2:5" ht="12.75">
      <c r="B33" s="8"/>
      <c r="C33" s="8"/>
      <c r="D33" s="8"/>
      <c r="E33" s="8"/>
    </row>
    <row r="34" spans="2:5" ht="36.75">
      <c r="B34" s="6" t="s">
        <v>34</v>
      </c>
      <c r="C34" s="13" t="s">
        <v>35</v>
      </c>
      <c r="D34" s="6" t="s">
        <v>36</v>
      </c>
      <c r="E34" s="6" t="s">
        <v>37</v>
      </c>
    </row>
    <row r="35" spans="2:5" ht="12.75">
      <c r="B35" s="12">
        <v>0.039</v>
      </c>
      <c r="C35" s="12">
        <v>0.007</v>
      </c>
      <c r="D35" s="12">
        <v>0.03</v>
      </c>
      <c r="E35" s="12">
        <v>-0.015</v>
      </c>
    </row>
    <row r="36" spans="2:5" ht="12.75">
      <c r="B36" s="14"/>
      <c r="C36" s="8"/>
      <c r="D36" s="8"/>
      <c r="E36" s="8"/>
    </row>
    <row r="37" spans="2:5" ht="36.75">
      <c r="B37" s="6" t="s">
        <v>38</v>
      </c>
      <c r="C37" s="13" t="s">
        <v>39</v>
      </c>
      <c r="D37" s="6" t="s">
        <v>40</v>
      </c>
      <c r="E37" s="8"/>
    </row>
    <row r="38" spans="2:5" ht="12.75">
      <c r="B38" s="12">
        <v>-0.015</v>
      </c>
      <c r="C38" s="12">
        <v>-0.003</v>
      </c>
      <c r="D38" s="12">
        <v>-0.02</v>
      </c>
      <c r="E38" s="8"/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3" sqref="A3"/>
    </sheetView>
  </sheetViews>
  <sheetFormatPr defaultColWidth="9.140625" defaultRowHeight="12.75"/>
  <cols>
    <col min="1" max="1" width="14.421875" style="4" customWidth="1"/>
    <col min="2" max="3" width="16.7109375" style="14" customWidth="1"/>
    <col min="4" max="7" width="9.140625" style="4" customWidth="1"/>
    <col min="8" max="8" width="13.28125" style="14" customWidth="1"/>
    <col min="9" max="9" width="8.7109375" style="14" customWidth="1"/>
    <col min="10" max="10" width="9.140625" style="14" customWidth="1"/>
    <col min="11" max="16384" width="9.140625" style="4" customWidth="1"/>
  </cols>
  <sheetData>
    <row r="1" spans="1:7" ht="12.75">
      <c r="A1" s="1" t="s">
        <v>41</v>
      </c>
      <c r="B1" s="15"/>
      <c r="C1" s="8"/>
      <c r="D1" s="1"/>
      <c r="F1" s="1"/>
      <c r="G1" s="1"/>
    </row>
    <row r="2" spans="1:10" ht="12.75">
      <c r="A2" s="4" t="s">
        <v>42</v>
      </c>
      <c r="E2" s="4" t="s">
        <v>43</v>
      </c>
      <c r="H2" s="16" t="s">
        <v>44</v>
      </c>
      <c r="I2" s="16"/>
      <c r="J2" s="16"/>
    </row>
    <row r="10" spans="6:10" ht="12.75">
      <c r="F10" s="17" t="str">
        <f>Data!E25</f>
        <v>Low X3</v>
      </c>
      <c r="H10" s="5"/>
      <c r="I10" s="18" t="s">
        <v>45</v>
      </c>
      <c r="J10" s="18"/>
    </row>
    <row r="11" spans="8:10" ht="12.75">
      <c r="H11" s="5" t="s">
        <v>46</v>
      </c>
      <c r="I11" s="19">
        <f>Data!B22</f>
        <v>-1</v>
      </c>
      <c r="J11" s="20">
        <f>Data!C22</f>
        <v>1</v>
      </c>
    </row>
    <row r="12" spans="8:10" ht="12.75">
      <c r="H12" s="5" t="str">
        <f>IF(Data!$C$25&lt;&gt;"",Data!$C$25,"")</f>
        <v>Low X2</v>
      </c>
      <c r="I12" s="21">
        <f>IF(AND(Data!$B$14&lt;&gt;"",Data!$C$14&lt;&gt;"",Data!$D$14&lt;&gt;"",Data!$E$14&lt;&gt;"",Data!$B$17&lt;&gt;"",Data!$C$17&lt;&gt;"",Data!$D$17&lt;&gt;"",Data!$E$17&lt;&gt;"",Data!B$22&lt;&gt;"",Data!$B25&lt;&gt;""),Data!$B$14+Data!$C$14*Data!B$22+Data!$D$14*Data!$B25+Data!$E$14*Data!$D$25+Data!$B$17*Data!B$22*Data!$B25+Data!$C$17*Data!B$22*Data!$D$25+Data!$D$17*Data!$B25*Data!$D$25+Data!$E$17*Data!B$22*Data!$B25*Data!$D$25,"")</f>
        <v>-2</v>
      </c>
      <c r="J12" s="22">
        <f>IF(AND(Data!$B$14&lt;&gt;"",Data!$C$14&lt;&gt;"",Data!$D$14&lt;&gt;"",Data!$E$14&lt;&gt;"",Data!$B$17&lt;&gt;"",Data!$C$17&lt;&gt;"",Data!$D$17&lt;&gt;"",Data!$E$17&lt;&gt;"",Data!C$22&lt;&gt;"",Data!$B25&lt;&gt;""),Data!$B$14+Data!$C$14*Data!C$22+Data!$D$14*Data!$B25+Data!$E$14*Data!$D$25+Data!$B$17*Data!C$22*Data!$B25+Data!$C$17*Data!C$22*Data!$D$25+Data!$D$17*Data!$B25*Data!$D$25+Data!$E$17*Data!C$22*Data!$B25*Data!$D$25,"")</f>
        <v>8</v>
      </c>
    </row>
    <row r="13" spans="8:10" ht="12.75">
      <c r="H13" s="5" t="str">
        <f>IF(Data!$C$26&lt;&gt;"",Data!$C$26,"")</f>
        <v>Medium X2</v>
      </c>
      <c r="I13" s="21">
        <f>IF(AND(Data!$B$14&lt;&gt;"",Data!$C$14&lt;&gt;"",Data!$D$14&lt;&gt;"",Data!$E$14&lt;&gt;"",Data!$B$17&lt;&gt;"",Data!$C$17&lt;&gt;"",Data!$D$17&lt;&gt;"",Data!$E$17&lt;&gt;"",Data!B$22&lt;&gt;"",Data!$B26&lt;&gt;""),Data!$B$14+Data!$C$14*Data!B$22+Data!$D$14*Data!$B26+Data!$E$14*Data!$D$25+Data!$B$17*Data!B$22*Data!$B26+Data!$C$17*Data!B$22*Data!$D$25+Data!$D$17*Data!$B26*Data!$D$25+Data!$E$17*Data!B$22*Data!$B26*Data!$D$25,"")</f>
        <v>1</v>
      </c>
      <c r="J13" s="22">
        <f>IF(AND(Data!$B$14&lt;&gt;"",Data!$C$14&lt;&gt;"",Data!$D$14&lt;&gt;"",Data!$E$14&lt;&gt;"",Data!$B$17&lt;&gt;"",Data!$C$17&lt;&gt;"",Data!$D$17&lt;&gt;"",Data!$E$17&lt;&gt;"",Data!C$22&lt;&gt;"",Data!$B26&lt;&gt;""),Data!$B$14+Data!$C$14*Data!C$22+Data!$D$14*Data!$B26+Data!$E$14*Data!$D$25+Data!$B$17*Data!C$22*Data!$B26+Data!$C$17*Data!C$22*Data!$D$25+Data!$D$17*Data!$B26*Data!$D$25+Data!$E$17*Data!C$22*Data!$B26*Data!$D$25,"")</f>
        <v>3</v>
      </c>
    </row>
    <row r="14" spans="8:10" ht="12.75">
      <c r="H14" s="5" t="str">
        <f>IF(Data!$C$27&lt;&gt;"",Data!$C$27,"")</f>
        <v>High X2</v>
      </c>
      <c r="I14" s="21">
        <f>IF(AND(Data!$B$14&lt;&gt;"",Data!$C$14&lt;&gt;"",Data!$D$14&lt;&gt;"",Data!$E$14&lt;&gt;"",Data!$B$17&lt;&gt;"",Data!$C$17&lt;&gt;"",Data!$D$17&lt;&gt;"",Data!$E$17&lt;&gt;"",Data!B$22&lt;&gt;"",Data!$B27&lt;&gt;""),Data!$B$14+Data!$C$14*Data!B$22+Data!$D$14*Data!$B27+Data!$E$14*Data!$D$25+Data!$B$17*Data!B$22*Data!$B27+Data!$C$17*Data!B$22*Data!$D$25+Data!$D$17*Data!$B27*Data!$D$25+Data!$E$17*Data!B$22*Data!$B27*Data!$D$25,"")</f>
        <v>4</v>
      </c>
      <c r="J14" s="22">
        <f>IF(AND(Data!$B$14&lt;&gt;"",Data!$C$14&lt;&gt;"",Data!$D$14&lt;&gt;"",Data!$E$14&lt;&gt;"",Data!$B$17&lt;&gt;"",Data!$C$17&lt;&gt;"",Data!$D$17&lt;&gt;"",Data!$E$17&lt;&gt;"",Data!C$22&lt;&gt;"",Data!$B27&lt;&gt;""),Data!$B$14+Data!$C$14*Data!C$22+Data!$D$14*Data!$B27+Data!$E$14*Data!$D$25+Data!$B$17*Data!C$22*Data!$B27+Data!$C$17*Data!C$22*Data!$D$25+Data!$D$17*Data!$B27*Data!$D$25+Data!$E$17*Data!C$22*Data!$B27*Data!$D$25,"")</f>
        <v>-2</v>
      </c>
    </row>
    <row r="26" spans="6:10" ht="12.75">
      <c r="F26" s="23" t="str">
        <f>Data!E26</f>
        <v>Medium X3</v>
      </c>
      <c r="H26" s="5"/>
      <c r="I26" s="24" t="s">
        <v>45</v>
      </c>
      <c r="J26" s="24"/>
    </row>
    <row r="27" spans="8:10" ht="12.75">
      <c r="H27" s="5" t="s">
        <v>46</v>
      </c>
      <c r="I27" s="19">
        <f>Data!B22</f>
        <v>-1</v>
      </c>
      <c r="J27" s="25">
        <f>Data!C22</f>
        <v>1</v>
      </c>
    </row>
    <row r="28" spans="8:10" ht="12.75">
      <c r="H28" s="5" t="str">
        <f>IF(Data!$C$25&lt;&gt;"",Data!$C$25,"")</f>
        <v>Low X2</v>
      </c>
      <c r="I28" s="21">
        <f>IF(AND(Data!$B$14&lt;&gt;"",Data!$C$14&lt;&gt;"",Data!$D$14&lt;&gt;"",Data!$E$14&lt;&gt;"",Data!$B$17&lt;&gt;"",Data!$C$17&lt;&gt;"",Data!$D$17&lt;&gt;"",Data!$E$17&lt;&gt;"",Data!B$22&lt;&gt;"",Data!$B25&lt;&gt;""),Data!$B$14+Data!$C$14*Data!B$22+Data!$D$14*Data!$B25+Data!$E$14*Data!$D$26+Data!$B$17*Data!B$22*Data!$B25+Data!$C$17*Data!B$22*Data!$D$26+Data!$D$17*Data!$B25*Data!$D$26+Data!$E$17*Data!B$22*Data!$B25*Data!$D$26,"")</f>
        <v>-3</v>
      </c>
      <c r="J28" s="26">
        <f>IF(AND(Data!$B$14&lt;&gt;"",Data!$C$14&lt;&gt;"",Data!$D$14&lt;&gt;"",Data!$E$14&lt;&gt;"",Data!$B$17&lt;&gt;"",Data!$C$17&lt;&gt;"",Data!$D$17&lt;&gt;"",Data!$E$17&lt;&gt;"",Data!C$22&lt;&gt;"",Data!$B25&lt;&gt;""),Data!$B$14+Data!$C$14*Data!C$22+Data!$D$14*Data!$B25+Data!$E$14*Data!$D$26+Data!$B$17*Data!C$22*Data!$B25+Data!$C$17*Data!C$22*Data!$D$26+Data!$D$17*Data!$B25*Data!$D$26+Data!$E$17*Data!C$22*Data!$B25*Data!$D$26,"")</f>
        <v>7</v>
      </c>
    </row>
    <row r="29" spans="8:10" ht="12.75">
      <c r="H29" s="5" t="str">
        <f>IF(Data!$C$26&lt;&gt;"",Data!$C$26,"")</f>
        <v>Medium X2</v>
      </c>
      <c r="I29" s="21">
        <f>IF(AND(Data!$B$14&lt;&gt;"",Data!$C$14&lt;&gt;"",Data!$D$14&lt;&gt;"",Data!$E$14&lt;&gt;"",Data!$B$17&lt;&gt;"",Data!$C$17&lt;&gt;"",Data!$D$17&lt;&gt;"",Data!$E$17&lt;&gt;"",Data!B$22&lt;&gt;"",Data!$B26&lt;&gt;""),Data!$B$14+Data!$C$14*Data!B$22+Data!$D$14*Data!$B26+Data!$E$14*Data!$D$26+Data!$B$17*Data!B$22*Data!$B26+Data!$C$17*Data!B$22*Data!$D$26+Data!$D$17*Data!$B26*Data!$D$26+Data!$E$17*Data!B$22*Data!$B26*Data!$D$26,"")</f>
        <v>2</v>
      </c>
      <c r="J29" s="26">
        <f>IF(AND(Data!$B$14&lt;&gt;"",Data!$C$14&lt;&gt;"",Data!$D$14&lt;&gt;"",Data!$E$14&lt;&gt;"",Data!$B$17&lt;&gt;"",Data!$C$17&lt;&gt;"",Data!$D$17&lt;&gt;"",Data!$E$17&lt;&gt;"",Data!C$22&lt;&gt;"",Data!$B26&lt;&gt;""),Data!$B$14+Data!$C$14*Data!C$22+Data!$D$14*Data!$B26+Data!$E$14*Data!$D$26+Data!$B$17*Data!C$22*Data!$B26+Data!$C$17*Data!C$22*Data!$D$26+Data!$D$17*Data!$B26*Data!$D$26+Data!$E$17*Data!C$22*Data!$B26*Data!$D$26,"")</f>
        <v>6</v>
      </c>
    </row>
    <row r="30" spans="8:10" ht="12.75">
      <c r="H30" s="5" t="str">
        <f>IF(Data!$C$27&lt;&gt;"",Data!$C$27,"")</f>
        <v>High X2</v>
      </c>
      <c r="I30" s="21">
        <f>IF(AND(Data!$B$14&lt;&gt;"",Data!$C$14&lt;&gt;"",Data!$D$14&lt;&gt;"",Data!$E$14&lt;&gt;"",Data!$B$17&lt;&gt;"",Data!$C$17&lt;&gt;"",Data!$D$17&lt;&gt;"",Data!$E$17&lt;&gt;"",Data!B$22&lt;&gt;"",Data!$B27&lt;&gt;""),Data!$B$14+Data!$C$14*Data!B$22+Data!$D$14*Data!$B27+Data!$E$14*Data!$D$26+Data!$B$17*Data!B$22*Data!$B27+Data!$C$17*Data!B$22*Data!$D$26+Data!$D$17*Data!$B27*Data!$D$26+Data!$E$17*Data!B$22*Data!$B27*Data!$D$26,"")</f>
        <v>7</v>
      </c>
      <c r="J30" s="26">
        <f>IF(AND(Data!$B$14&lt;&gt;"",Data!$C$14&lt;&gt;"",Data!$D$14&lt;&gt;"",Data!$E$14&lt;&gt;"",Data!$B$17&lt;&gt;"",Data!$C$17&lt;&gt;"",Data!$D$17&lt;&gt;"",Data!$E$17&lt;&gt;"",Data!C$22&lt;&gt;"",Data!$B27&lt;&gt;""),Data!$B$14+Data!$C$14*Data!C$22+Data!$D$14*Data!$B27+Data!$E$14*Data!$D$26+Data!$B$17*Data!C$22*Data!$B27+Data!$C$17*Data!C$22*Data!$D$26+Data!$D$17*Data!$B27*Data!$D$26+Data!$E$17*Data!C$22*Data!$B27*Data!$D$26,"")</f>
        <v>5</v>
      </c>
    </row>
    <row r="42" spans="6:10" ht="12.75">
      <c r="F42" s="23" t="str">
        <f>Data!E27</f>
        <v>High X3</v>
      </c>
      <c r="H42" s="5"/>
      <c r="I42" s="27" t="s">
        <v>45</v>
      </c>
      <c r="J42" s="27"/>
    </row>
    <row r="43" spans="8:10" ht="12.75">
      <c r="H43" s="5" t="s">
        <v>46</v>
      </c>
      <c r="I43" s="19">
        <f>Data!B22</f>
        <v>-1</v>
      </c>
      <c r="J43" s="25">
        <f>Data!C22</f>
        <v>1</v>
      </c>
    </row>
    <row r="44" spans="8:10" ht="12.75">
      <c r="H44" s="5" t="str">
        <f>IF(Data!$C$25&lt;&gt;"",Data!$C$25,"")</f>
        <v>Low X2</v>
      </c>
      <c r="I44" s="21">
        <f>IF(AND(Data!$B$14&lt;&gt;"",Data!$C$14&lt;&gt;"",Data!$D$14&lt;&gt;"",Data!$E$14&lt;&gt;"",Data!$B$17&lt;&gt;"",Data!$C$17&lt;&gt;"",Data!$D$17&lt;&gt;"",Data!$E$17&lt;&gt;"",Data!B$22&lt;&gt;"",Data!$B25&lt;&gt;""),Data!$B$14+Data!$C$14*Data!B$22+Data!$D$14*Data!$B25+Data!$E$14*Data!$D$27+Data!$B$17*Data!B$22*Data!$B25+Data!$C$17*Data!B$22*Data!$D$27+Data!$D$17*Data!$B25*Data!$D$27+Data!$E$17*Data!B$22*Data!$B25*Data!$D$27,"")</f>
        <v>-4</v>
      </c>
      <c r="J44" s="26">
        <f>IF(AND(Data!$B$14&lt;&gt;"",Data!$C$14&lt;&gt;"",Data!$D$14&lt;&gt;"",Data!$E$14&lt;&gt;"",Data!$B$17&lt;&gt;"",Data!$C$17&lt;&gt;"",Data!$D$17&lt;&gt;"",Data!$E$17&lt;&gt;"",Data!C$22&lt;&gt;"",Data!$B25&lt;&gt;""),Data!$B$14+Data!$C$14*Data!C$22+Data!$D$14*Data!$B25+Data!$E$14*Data!$D$27+Data!$B$17*Data!C$22*Data!$B25+Data!$C$17*Data!C$22*Data!$D$27+Data!$D$17*Data!$B25*Data!$D$27+Data!$E$17*Data!C$22*Data!$B25*Data!$D$27,"")</f>
        <v>6</v>
      </c>
    </row>
    <row r="45" spans="8:10" ht="12.75">
      <c r="H45" s="5" t="str">
        <f>IF(Data!$C$26&lt;&gt;"",Data!$C$26,"")</f>
        <v>Medium X2</v>
      </c>
      <c r="I45" s="21">
        <f>IF(AND(Data!$B$14&lt;&gt;"",Data!$C$14&lt;&gt;"",Data!$D$14&lt;&gt;"",Data!$E$14&lt;&gt;"",Data!$B$17&lt;&gt;"",Data!$C$17&lt;&gt;"",Data!$D$17&lt;&gt;"",Data!$E$17&lt;&gt;"",Data!B$22&lt;&gt;"",Data!$B26&lt;&gt;""),Data!$B$14+Data!$C$14*Data!B$22+Data!$D$14*Data!$B26+Data!$E$14*Data!$D$27+Data!$B$17*Data!B$22*Data!$B26+Data!$C$17*Data!B$22*Data!$D$27+Data!$D$17*Data!$B26*Data!$D$27+Data!$E$17*Data!B$22*Data!$B26*Data!$D$27,"")</f>
        <v>3</v>
      </c>
      <c r="J45" s="26">
        <f>IF(AND(Data!$B$14&lt;&gt;"",Data!$C$14&lt;&gt;"",Data!$D$14&lt;&gt;"",Data!$E$14&lt;&gt;"",Data!$B$17&lt;&gt;"",Data!$C$17&lt;&gt;"",Data!$D$17&lt;&gt;"",Data!$E$17&lt;&gt;"",Data!C$22&lt;&gt;"",Data!$B26&lt;&gt;""),Data!$B$14+Data!$C$14*Data!C$22+Data!$D$14*Data!$B26+Data!$E$14*Data!$D$27+Data!$B$17*Data!C$22*Data!$B26+Data!$C$17*Data!C$22*Data!$D$27+Data!$D$17*Data!$B26*Data!$D$27+Data!$E$17*Data!C$22*Data!$B26*Data!$D$27,"")</f>
        <v>9</v>
      </c>
    </row>
    <row r="46" spans="8:10" ht="12.75">
      <c r="H46" s="5" t="str">
        <f>IF(Data!$C$27&lt;&gt;"",Data!$C$27,"")</f>
        <v>High X2</v>
      </c>
      <c r="I46" s="21">
        <f>IF(AND(Data!$B$14&lt;&gt;"",Data!$C$14&lt;&gt;"",Data!$D$14&lt;&gt;"",Data!$E$14&lt;&gt;"",Data!$B$17&lt;&gt;"",Data!$C$17&lt;&gt;"",Data!$D$17&lt;&gt;"",Data!$E$17&lt;&gt;"",Data!B$22&lt;&gt;"",Data!$B27&lt;&gt;""),Data!$B$14+Data!$C$14*Data!B$22+Data!$D$14*Data!$B27+Data!$E$14*Data!$D$27+Data!$B$17*Data!B$22*Data!$B27+Data!$C$17*Data!B$22*Data!$D$27+Data!$D$17*Data!$B27*Data!$D$27+Data!$E$17*Data!B$22*Data!$B27*Data!$D$27,"")</f>
        <v>10</v>
      </c>
      <c r="J46" s="26">
        <f>IF(AND(Data!$B$14&lt;&gt;"",Data!$C$14&lt;&gt;"",Data!$D$14&lt;&gt;"",Data!$E$14&lt;&gt;"",Data!$B$17&lt;&gt;"",Data!$C$17&lt;&gt;"",Data!$D$17&lt;&gt;"",Data!$E$17&lt;&gt;"",Data!C$22&lt;&gt;"",Data!$B27&lt;&gt;""),Data!$B$14+Data!$C$14*Data!C$22+Data!$D$14*Data!$B27+Data!$E$14*Data!$D$27+Data!$B$17*Data!C$22*Data!$B27+Data!$C$17*Data!C$22*Data!$D$27+Data!$D$17*Data!$B27*Data!$D$27+Data!$E$17*Data!C$22*Data!$B27*Data!$D$27,"")</f>
        <v>12</v>
      </c>
    </row>
  </sheetData>
  <mergeCells count="4">
    <mergeCell ref="H2:J2"/>
    <mergeCell ref="I10:J10"/>
    <mergeCell ref="I26:J26"/>
    <mergeCell ref="I42:J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2" sqref="A2"/>
    </sheetView>
  </sheetViews>
  <sheetFormatPr defaultColWidth="9.140625" defaultRowHeight="12.75"/>
  <cols>
    <col min="1" max="1" width="16.28125" style="4" customWidth="1"/>
    <col min="2" max="2" width="9.140625" style="4" customWidth="1"/>
    <col min="3" max="3" width="18.7109375" style="4" customWidth="1"/>
    <col min="4" max="4" width="12.421875" style="4" customWidth="1"/>
    <col min="5" max="6" width="9.140625" style="4" customWidth="1"/>
    <col min="7" max="7" width="12.421875" style="4" customWidth="1"/>
    <col min="8" max="16384" width="9.140625" style="4" customWidth="1"/>
  </cols>
  <sheetData>
    <row r="1" spans="1:2" ht="12.75">
      <c r="A1" s="23" t="s">
        <v>47</v>
      </c>
      <c r="B1" s="23" t="s">
        <v>48</v>
      </c>
    </row>
    <row r="2" spans="1:2" ht="12.75">
      <c r="A2" s="28" t="str">
        <f>Data!$E$25</f>
        <v>Low X3</v>
      </c>
      <c r="B2" s="28">
        <f>Data!$D$25</f>
        <v>-1</v>
      </c>
    </row>
    <row r="4" spans="1:7" ht="24.75">
      <c r="A4" s="29" t="s">
        <v>49</v>
      </c>
      <c r="B4" s="30" t="s">
        <v>50</v>
      </c>
      <c r="C4" s="30" t="s">
        <v>51</v>
      </c>
      <c r="D4" s="30" t="s">
        <v>52</v>
      </c>
      <c r="E4" s="30" t="s">
        <v>53</v>
      </c>
      <c r="F4" s="30" t="s">
        <v>54</v>
      </c>
      <c r="G4" s="31" t="s">
        <v>55</v>
      </c>
    </row>
    <row r="5" spans="1:7" ht="12.75">
      <c r="A5" s="32" t="str">
        <f>Data!C25</f>
        <v>Low X2</v>
      </c>
      <c r="B5" s="33">
        <f>Data!B25</f>
        <v>-1</v>
      </c>
      <c r="C5" s="33">
        <f>IF(AND(Data!$C$14&lt;&gt;"",Data!$B$17&lt;&gt;"",Data!B25&lt;&gt;"",Data!$C$17&lt;&gt;"",Data!$D$25&lt;&gt;"",Data!$E$17&lt;&gt;""),Data!$C$14+Data!$B$17*Data!B25+Data!$C$17*Data!$D$25+Data!$E$17*Data!B25*Data!$D$25,"")</f>
        <v>5</v>
      </c>
      <c r="D5" s="33">
        <f>IF(AND(Data!$C$32&lt;&gt;"",Data!B25&lt;&gt;"",Data!$D$32&lt;&gt;"",Data!$D$25&lt;&gt;"",Data!$E$32&lt;&gt;"",Data!$B$35&lt;&gt;"",Data!$C$35&lt;&gt;"",Data!$D$35&lt;&gt;"",Data!$E$35&lt;&gt;"",Data!$B$38&lt;&gt;"",Data!$C$38&lt;&gt;"",Data!$D$38&lt;&gt;""),SQRT(Data!$C$32+Data!B25^2*Data!$D$32+Data!$D$25^2*Data!$E$32+Data!B25^2*Data!$D$25^2*Data!$B$35+2*Data!B25*Data!$C$35+2*Data!$D$25*Data!$D$35+2*Data!B25*Data!$D$25*Data!$E$35+2*Data!B25*Data!$D$25*Data!$B$38+2*Data!B25^2*Data!$D$25*Data!$C$38+2*Data!B25*Data!$D$25^2*Data!$D$38),"")</f>
        <v>1.1643453096053593</v>
      </c>
      <c r="E5" s="33">
        <f>IF(AND(C5&lt;&gt;"",D5&lt;&gt;""),C5/D5,"")</f>
        <v>4.294258720975729</v>
      </c>
      <c r="F5" s="33">
        <f>IF(Data!$B$32&lt;&gt;"",Data!$B$32-11,"")</f>
        <v>89</v>
      </c>
      <c r="G5" s="34">
        <f>IF(AND(E5&lt;&gt;"",F5&lt;&gt;""),TDIST(ABS(E5),F5,2),"")</f>
        <v>4.456108145403588E-05</v>
      </c>
    </row>
    <row r="6" spans="1:7" ht="12.75">
      <c r="A6" s="32" t="str">
        <f>Data!C26</f>
        <v>Medium X2</v>
      </c>
      <c r="B6" s="33">
        <f>Data!B26</f>
        <v>0</v>
      </c>
      <c r="C6" s="33">
        <f>IF(AND(Data!$C$14&lt;&gt;"",Data!$B$17&lt;&gt;"",Data!B26&lt;&gt;"",Data!$C$17&lt;&gt;"",Data!$D$25&lt;&gt;"",Data!$E$17&lt;&gt;""),Data!$C$14+Data!$B$17*Data!B26+Data!$C$17*Data!$D$25+Data!$E$17*Data!B26*Data!$D$25,"")</f>
        <v>1</v>
      </c>
      <c r="D6" s="33">
        <f>IF(AND(Data!$C$32&lt;&gt;"",Data!B26&lt;&gt;"",Data!$D$32&lt;&gt;"",Data!$D$25&lt;&gt;"",Data!$E$32&lt;&gt;"",Data!$B$35&lt;&gt;"",Data!$C$35&lt;&gt;"",Data!$D$35&lt;&gt;"",Data!$E$35&lt;&gt;"",Data!$B$38&lt;&gt;"",Data!$C$38&lt;&gt;"",Data!$D$38&lt;&gt;""),SQRT(Data!$C$32+Data!B26^2*Data!$D$32+Data!$D$25^2*Data!$E$32+Data!B26^2*Data!$D$25^2*Data!$B$35+2*Data!B26*Data!$C$35+2*Data!$D$25*Data!$D$35+2*Data!B26*Data!$D$25*Data!$E$35+2*Data!B26*Data!$D$25*Data!$B$38+2*Data!B26^2*Data!$D$25*Data!$C$38+2*Data!B26*Data!$D$25^2*Data!$D$38),"")</f>
        <v>1.1379806676741042</v>
      </c>
      <c r="E6" s="33">
        <f>IF(AND(C6&lt;&gt;"",D6&lt;&gt;""),C6/D6,"")</f>
        <v>0.8787495503274936</v>
      </c>
      <c r="F6" s="33">
        <f>IF(Data!$B$32&lt;&gt;"",Data!$B$32-11,"")</f>
        <v>89</v>
      </c>
      <c r="G6" s="34">
        <f>IF(AND(E6&lt;&gt;"",F6&lt;&gt;""),TDIST(ABS(E6),F6,2),"")</f>
        <v>0.3819034105310013</v>
      </c>
    </row>
    <row r="7" spans="1:7" ht="12.75">
      <c r="A7" s="32" t="str">
        <f>Data!C27</f>
        <v>High X2</v>
      </c>
      <c r="B7" s="33">
        <f>Data!B27</f>
        <v>1</v>
      </c>
      <c r="C7" s="33">
        <f>IF(AND(Data!$C$14&lt;&gt;"",Data!$B$17&lt;&gt;"",Data!B27&lt;&gt;"",Data!$C$17&lt;&gt;"",Data!$D$25&lt;&gt;"",Data!$E$17&lt;&gt;""),Data!$C$14+Data!$B$17*Data!B27+Data!$C$17*Data!$D$25+Data!$E$17*Data!B27*Data!$D$25,"")</f>
        <v>-3</v>
      </c>
      <c r="D7" s="33">
        <f>IF(AND(Data!$C$32&lt;&gt;"",Data!B27&lt;&gt;"",Data!$D$32&lt;&gt;"",Data!$D$25&lt;&gt;"",Data!$E$32&lt;&gt;"",Data!$B$35&lt;&gt;"",Data!$C$35&lt;&gt;"",Data!$D$35&lt;&gt;"",Data!$E$35&lt;&gt;"",Data!$B$38&lt;&gt;"",Data!$C$38&lt;&gt;"",Data!$D$38&lt;&gt;""),SQRT(Data!$C$32+Data!B27^2*Data!$D$32+Data!$D$25^2*Data!$E$32+Data!B27^2*Data!$D$25^2*Data!$B$35+2*Data!B27*Data!$C$35+2*Data!$D$25*Data!$D$35+2*Data!B27*Data!$D$25*Data!$E$35+2*Data!B27*Data!$D$25*Data!$B$38+2*Data!B27^2*Data!$D$25*Data!$C$38+2*Data!B27*Data!$D$25^2*Data!$D$38),"")</f>
        <v>1.1931890043073645</v>
      </c>
      <c r="E7" s="33">
        <f>IF(AND(C7&lt;&gt;"",D7&lt;&gt;""),C7/D7,"")</f>
        <v>-2.5142705716949454</v>
      </c>
      <c r="F7" s="33">
        <f>IF(Data!$B$32&lt;&gt;"",Data!$B$32-11,"")</f>
        <v>89</v>
      </c>
      <c r="G7" s="34">
        <f>IF(AND(E7&lt;&gt;"",F7&lt;&gt;""),TDIST(ABS(E7),F7,2),"")</f>
        <v>0.01372536273294712</v>
      </c>
    </row>
    <row r="8" spans="1:7" ht="12.75">
      <c r="A8" s="35"/>
      <c r="B8" s="35"/>
      <c r="C8" s="35"/>
      <c r="D8" s="35"/>
      <c r="E8" s="35"/>
      <c r="F8" s="35"/>
      <c r="G8" s="35"/>
    </row>
    <row r="9" spans="1:7" ht="12.75">
      <c r="A9" s="36"/>
      <c r="B9" s="36"/>
      <c r="C9" s="36"/>
      <c r="D9" s="36"/>
      <c r="E9" s="36"/>
      <c r="F9" s="36"/>
      <c r="G9" s="36"/>
    </row>
    <row r="10" spans="1:7" ht="12.75">
      <c r="A10" s="35"/>
      <c r="B10" s="35"/>
      <c r="C10" s="35"/>
      <c r="D10" s="35"/>
      <c r="E10" s="35"/>
      <c r="F10" s="35"/>
      <c r="G10" s="35"/>
    </row>
    <row r="12" spans="1:2" ht="12.75">
      <c r="A12" s="23" t="s">
        <v>47</v>
      </c>
      <c r="B12" s="23" t="s">
        <v>48</v>
      </c>
    </row>
    <row r="13" spans="1:2" ht="12.75">
      <c r="A13" s="28" t="str">
        <f>Data!$E$26</f>
        <v>Medium X3</v>
      </c>
      <c r="B13" s="28">
        <f>Data!$D$26</f>
        <v>0</v>
      </c>
    </row>
    <row r="15" spans="1:7" ht="24.75">
      <c r="A15" s="29" t="s">
        <v>49</v>
      </c>
      <c r="B15" s="30" t="s">
        <v>50</v>
      </c>
      <c r="C15" s="30" t="s">
        <v>51</v>
      </c>
      <c r="D15" s="30" t="s">
        <v>52</v>
      </c>
      <c r="E15" s="30" t="s">
        <v>53</v>
      </c>
      <c r="F15" s="30" t="s">
        <v>54</v>
      </c>
      <c r="G15" s="31" t="s">
        <v>55</v>
      </c>
    </row>
    <row r="16" spans="1:7" ht="12.75">
      <c r="A16" s="32" t="str">
        <f>Data!$C$25</f>
        <v>Low X2</v>
      </c>
      <c r="B16" s="33">
        <f>Data!$B$25</f>
        <v>-1</v>
      </c>
      <c r="C16" s="33">
        <f>IF(AND(Data!$C$14&lt;&gt;"",Data!$B$17&lt;&gt;"",Data!B25&lt;&gt;"",Data!$C$17&lt;&gt;"",Data!$D$26&lt;&gt;"",Data!$E$17&lt;&gt;""),Data!$C$14+Data!$B$17*Data!B25+Data!$C$17*Data!$D$26+Data!$E$17*Data!B25*Data!$D$26,"")</f>
        <v>5</v>
      </c>
      <c r="D16" s="33">
        <f>IF(AND(Data!$C$32&lt;&gt;"",Data!B25&lt;&gt;"",Data!$D$32&lt;&gt;"",Data!$D$26&lt;&gt;"",Data!$E$32&lt;&gt;"",Data!$B$35&lt;&gt;"",Data!$C$35&lt;&gt;"",Data!$D$35&lt;&gt;"",Data!$E$35&lt;&gt;"",Data!$B$38&lt;&gt;"",Data!$C$38&lt;&gt;"",Data!$D$38&lt;&gt;""),SQRT(Data!$C$32+Data!B25^2*Data!$D$32+Data!$D$26^2*Data!$E$32+Data!B25^2*Data!$D$26^2*Data!$B$35+2*Data!B25*Data!$C$35+2*Data!$D$26*Data!$D$35+2*Data!B25*Data!$D$26*Data!$E$35+2*Data!B25*Data!$D$26*Data!$B$38+2*Data!B25^2*Data!$D$26*Data!$C$38+2*Data!B25*Data!$D$26^2*Data!$D$38),"")</f>
        <v>0.8664294547163086</v>
      </c>
      <c r="E16" s="33">
        <f>IF(AND(C16&lt;&gt;"",D16&lt;&gt;""),C16/D16,"")</f>
        <v>5.770810275185219</v>
      </c>
      <c r="F16" s="33">
        <f>IF(Data!$B$32&lt;&gt;"",Data!$B$32-11,"")</f>
        <v>89</v>
      </c>
      <c r="G16" s="34">
        <f>IF(AND(E16&lt;&gt;"",F16&lt;&gt;""),TDIST(ABS(E16),F16,2),"")</f>
        <v>1.1313047752155428E-07</v>
      </c>
    </row>
    <row r="17" spans="1:7" ht="12.75">
      <c r="A17" s="32" t="str">
        <f>Data!$C$26</f>
        <v>Medium X2</v>
      </c>
      <c r="B17" s="33">
        <f>Data!$B$26</f>
        <v>0</v>
      </c>
      <c r="C17" s="33">
        <f>IF(AND(Data!$C$14&lt;&gt;"",Data!$B$17&lt;&gt;"",Data!B26&lt;&gt;"",Data!$C$17&lt;&gt;"",Data!$D$26&lt;&gt;"",Data!$E$17&lt;&gt;""),Data!$C$14+Data!$B$17*Data!B26+Data!$C$17*Data!$D$26+Data!$E$17*Data!B26*Data!$D$26,"")</f>
        <v>2</v>
      </c>
      <c r="D17" s="33">
        <f>IF(AND(Data!$C$32&lt;&gt;"",Data!B26&lt;&gt;"",Data!$D$32&lt;&gt;"",Data!$D$26&lt;&gt;"",Data!$E$32&lt;&gt;"",Data!$B$35&lt;&gt;"",Data!$C$35&lt;&gt;"",Data!$D$35&lt;&gt;"",Data!$E$35&lt;&gt;"",Data!$B$38&lt;&gt;"",Data!$C$38&lt;&gt;"",Data!$D$38&lt;&gt;""),SQRT(Data!$C$32+Data!B26^2*Data!$D$32+Data!$D$26^2*Data!$E$32+Data!B26^2*Data!$D$26^2*Data!$B$35+2*Data!B26*Data!$C$35+2*Data!$D$26*Data!$D$35+2*Data!B26*Data!$D$26*Data!$E$35+2*Data!B26*Data!$D$26*Data!$B$38+2*Data!B26^2*Data!$D$26*Data!$C$38+2*Data!B26*Data!$D$26^2*Data!$D$38),"")</f>
        <v>0.8455767262643882</v>
      </c>
      <c r="E17" s="33">
        <f>IF(AND(C17&lt;&gt;"",D17&lt;&gt;""),C17/D17,"")</f>
        <v>2.3652495839563303</v>
      </c>
      <c r="F17" s="33">
        <f>IF(Data!$B$32&lt;&gt;"",Data!$B$32-11,"")</f>
        <v>89</v>
      </c>
      <c r="G17" s="34">
        <f>IF(AND(E17&lt;&gt;"",F17&lt;&gt;""),TDIST(ABS(E17),F17,2),"")</f>
        <v>0.020190186291109812</v>
      </c>
    </row>
    <row r="18" spans="1:7" ht="12.75">
      <c r="A18" s="32" t="str">
        <f>Data!$C$27</f>
        <v>High X2</v>
      </c>
      <c r="B18" s="33">
        <f>Data!$B$27</f>
        <v>1</v>
      </c>
      <c r="C18" s="33">
        <f>IF(AND(Data!$C$14&lt;&gt;"",Data!$B$17&lt;&gt;"",Data!B27&lt;&gt;"",Data!$C$17&lt;&gt;"",Data!$D$26&lt;&gt;"",Data!$E$17&lt;&gt;""),Data!$C$14+Data!$B$17*Data!B27+Data!$C$17*Data!$D$26+Data!$E$17*Data!B27*Data!$D$26,"")</f>
        <v>-1</v>
      </c>
      <c r="D18" s="33">
        <f>IF(AND(Data!$C$32&lt;&gt;"",Data!B27&lt;&gt;"",Data!$D$32&lt;&gt;"",Data!$D$26&lt;&gt;"",Data!$E$32&lt;&gt;"",Data!$B$35&lt;&gt;"",Data!$C$35&lt;&gt;"",Data!$D$35&lt;&gt;"",Data!$E$35&lt;&gt;"",Data!$B$38&lt;&gt;"",Data!$C$38&lt;&gt;"",Data!$D$38&lt;&gt;""),SQRT(Data!$C$32+Data!B27^2*Data!$D$32+Data!$D$26^2*Data!$E$32+Data!B27^2*Data!$D$26^2*Data!$B$35+2*Data!B27*Data!$C$35+2*Data!$D$26*Data!$D$35+2*Data!B27*Data!$D$26*Data!$E$35+2*Data!B27*Data!$D$26*Data!$B$38+2*Data!B27^2*Data!$D$26*Data!$C$38+2*Data!B27*Data!$D$26^2*Data!$D$38),"")</f>
        <v>0.8824397996464121</v>
      </c>
      <c r="E18" s="33">
        <f>IF(AND(C18&lt;&gt;"",D18&lt;&gt;""),C18/D18,"")</f>
        <v>-1.133221779435485</v>
      </c>
      <c r="F18" s="33">
        <f>IF(Data!$B$32&lt;&gt;"",Data!$B$32-11,"")</f>
        <v>89</v>
      </c>
      <c r="G18" s="34">
        <f>IF(AND(E18&lt;&gt;"",F18&lt;&gt;""),TDIST(ABS(E18),F18,2),"")</f>
        <v>0.26016464107083914</v>
      </c>
    </row>
    <row r="19" spans="1:7" ht="12.75">
      <c r="A19" s="35"/>
      <c r="B19" s="35"/>
      <c r="C19" s="35"/>
      <c r="D19" s="35"/>
      <c r="E19" s="35"/>
      <c r="F19" s="35"/>
      <c r="G19" s="35"/>
    </row>
    <row r="20" spans="1:7" ht="12.75">
      <c r="A20" s="36"/>
      <c r="B20" s="36"/>
      <c r="C20" s="36"/>
      <c r="D20" s="36"/>
      <c r="E20" s="36"/>
      <c r="F20" s="36"/>
      <c r="G20" s="36"/>
    </row>
    <row r="21" spans="1:7" ht="12.75">
      <c r="A21" s="35"/>
      <c r="B21" s="35"/>
      <c r="C21" s="35"/>
      <c r="D21" s="35"/>
      <c r="E21" s="35"/>
      <c r="F21" s="35"/>
      <c r="G21" s="35"/>
    </row>
    <row r="23" spans="1:2" ht="12.75">
      <c r="A23" s="23" t="s">
        <v>47</v>
      </c>
      <c r="B23" s="23" t="s">
        <v>48</v>
      </c>
    </row>
    <row r="24" spans="1:2" ht="12.75">
      <c r="A24" s="28" t="str">
        <f>Data!$E$27</f>
        <v>High X3</v>
      </c>
      <c r="B24" s="28">
        <f>Data!$D$27</f>
        <v>1</v>
      </c>
    </row>
    <row r="26" spans="1:7" ht="24.75">
      <c r="A26" s="29" t="s">
        <v>49</v>
      </c>
      <c r="B26" s="30" t="s">
        <v>50</v>
      </c>
      <c r="C26" s="30" t="s">
        <v>51</v>
      </c>
      <c r="D26" s="30" t="s">
        <v>52</v>
      </c>
      <c r="E26" s="30" t="s">
        <v>53</v>
      </c>
      <c r="F26" s="30" t="s">
        <v>54</v>
      </c>
      <c r="G26" s="31" t="s">
        <v>55</v>
      </c>
    </row>
    <row r="27" spans="1:7" ht="12.75">
      <c r="A27" s="32" t="str">
        <f>Data!$C$25</f>
        <v>Low X2</v>
      </c>
      <c r="B27" s="33">
        <f>Data!$B$25</f>
        <v>-1</v>
      </c>
      <c r="C27" s="33">
        <f>IF(AND(Data!$C$14&lt;&gt;"",Data!$B$17&lt;&gt;"",Data!B25&lt;&gt;"",Data!$C$17&lt;&gt;"",Data!$D$27&lt;&gt;"",Data!$E$17&lt;&gt;""),Data!$C$14+Data!$B$17*Data!B25+Data!$C$17*Data!$D$27+Data!$E$17*Data!B25*Data!$D$27,"")</f>
        <v>5</v>
      </c>
      <c r="D27" s="33">
        <f>IF(AND(Data!$C$32&lt;&gt;"",Data!B25&lt;&gt;"",Data!$D$32&lt;&gt;"",Data!$D$27&lt;&gt;"",Data!$E$32&lt;&gt;"",Data!$B$35&lt;&gt;"",Data!$C$35&lt;&gt;"",Data!$D$35&lt;&gt;"",Data!$E$35&lt;&gt;"",Data!$B$38&lt;&gt;"",Data!$C$38&lt;&gt;"",Data!$D$38&lt;&gt;""),SQRT(Data!$C$32+Data!B25^2*Data!$D$32+Data!$D$27^2*Data!$E$32+Data!B25^2*Data!$D$27^2*Data!$B$35+2*Data!B25*Data!$C$35+2*Data!$D$27*Data!$D$35+2*Data!B25*Data!$D$27*Data!$E$35+2*Data!B25*Data!$D$27*Data!$B$38+2*Data!B25^2*Data!$D$27*Data!$C$38+2*Data!B25*Data!$D$27^2*Data!$D$38),"")</f>
        <v>1.2584514293368656</v>
      </c>
      <c r="E27" s="33">
        <f>IF(AND(C27&lt;&gt;"",D27&lt;&gt;""),C27/D27,"")</f>
        <v>3.973137050378435</v>
      </c>
      <c r="F27" s="33">
        <f>IF(Data!$B$32&lt;&gt;"",Data!$B$32-11,"")</f>
        <v>89</v>
      </c>
      <c r="G27" s="34">
        <f>IF(AND(E27&lt;&gt;"",F27&lt;&gt;""),TDIST(ABS(E27),F27,2),"")</f>
        <v>0.0001437920531054937</v>
      </c>
    </row>
    <row r="28" spans="1:7" ht="12.75">
      <c r="A28" s="32" t="str">
        <f>Data!$C$26</f>
        <v>Medium X2</v>
      </c>
      <c r="B28" s="33">
        <f>Data!$B$26</f>
        <v>0</v>
      </c>
      <c r="C28" s="33">
        <f>IF(AND(Data!$C$14&lt;&gt;"",Data!$B$17&lt;&gt;"",Data!B26&lt;&gt;"",Data!$C$17&lt;&gt;"",Data!$D$27&lt;&gt;"",Data!$E$17&lt;&gt;""),Data!$C$14+Data!$B$17*Data!B26+Data!$C$17*Data!$D$27+Data!$E$17*Data!B26*Data!$D$27,"")</f>
        <v>3</v>
      </c>
      <c r="D28" s="33">
        <f>IF(AND(Data!$C$32&lt;&gt;"",Data!B26&lt;&gt;"",Data!$D$32&lt;&gt;"",Data!$D$27&lt;&gt;"",Data!$E$32&lt;&gt;"",Data!$B$35&lt;&gt;"",Data!$C$35&lt;&gt;"",Data!$D$35&lt;&gt;"",Data!$E$35&lt;&gt;"",Data!$B$38&lt;&gt;"",Data!$C$38&lt;&gt;"",Data!$D$38&lt;&gt;""),SQRT(Data!$C$32+Data!B26^2*Data!$D$32+Data!$D$27^2*Data!$E$32+Data!B26^2*Data!$D$27^2*Data!$B$35+2*Data!B26*Data!$C$35+2*Data!$D$27*Data!$D$35+2*Data!B26*Data!$D$27*Data!$E$35+2*Data!B26*Data!$D$27*Data!$B$38+2*Data!B26^2*Data!$D$27*Data!$C$38+2*Data!B26*Data!$D$27^2*Data!$D$38),"")</f>
        <v>1.1895377253370318</v>
      </c>
      <c r="E28" s="33">
        <f>IF(AND(C28&lt;&gt;"",D28&lt;&gt;""),C28/D28,"")</f>
        <v>2.5219881102551915</v>
      </c>
      <c r="F28" s="33">
        <f>IF(Data!$B$32&lt;&gt;"",Data!$B$32-11,"")</f>
        <v>89</v>
      </c>
      <c r="G28" s="34">
        <f>IF(AND(E28&lt;&gt;"",F28&lt;&gt;""),TDIST(ABS(E28),F28,2),"")</f>
        <v>0.013447920292765467</v>
      </c>
    </row>
    <row r="29" spans="1:7" ht="12.75">
      <c r="A29" s="32" t="str">
        <f>Data!$C$27</f>
        <v>High X2</v>
      </c>
      <c r="B29" s="33">
        <f>Data!$B$27</f>
        <v>1</v>
      </c>
      <c r="C29" s="33">
        <f>IF(AND(Data!$C$14&lt;&gt;"",Data!$B$17&lt;&gt;"",Data!B27&lt;&gt;"",Data!$C$17&lt;&gt;"",Data!$D$27&lt;&gt;"",Data!$E$17&lt;&gt;""),Data!$C$14+Data!$B$17*Data!B27+Data!$C$17*Data!$D$27+Data!$E$17*Data!B27*Data!$D$27,"")</f>
        <v>1</v>
      </c>
      <c r="D29" s="33">
        <f>IF(AND(Data!$C$32&lt;&gt;"",Data!B27&lt;&gt;"",Data!$D$32&lt;&gt;"",Data!$D$27&lt;&gt;"",Data!$E$32&lt;&gt;"",Data!$B$35&lt;&gt;"",Data!$C$35&lt;&gt;"",Data!$D$35&lt;&gt;"",Data!$E$35&lt;&gt;"",Data!$B$38&lt;&gt;"",Data!$C$38&lt;&gt;"",Data!$D$38&lt;&gt;""),SQRT(Data!$C$32+Data!B27^2*Data!$D$32+Data!$D$27^2*Data!$E$32+Data!B27^2*Data!$D$27^2*Data!$B$35+2*Data!B27*Data!$C$35+2*Data!$D$27*Data!$D$35+2*Data!B27*Data!$D$27*Data!$E$35+2*Data!B27*Data!$D$27*Data!$B$38+2*Data!B27^2*Data!$D$27*Data!$C$38+2*Data!B27*Data!$D$27^2*Data!$D$38),"")</f>
        <v>1.1881498222025706</v>
      </c>
      <c r="E29" s="33">
        <f>IF(AND(C29&lt;&gt;"",D29&lt;&gt;""),C29/D29,"")</f>
        <v>0.8416446994422119</v>
      </c>
      <c r="F29" s="33">
        <f>IF(Data!$B$32&lt;&gt;"",Data!$B$32-11,"")</f>
        <v>89</v>
      </c>
      <c r="G29" s="34">
        <f>IF(AND(E29&lt;&gt;"",F29&lt;&gt;""),TDIST(ABS(E29),F29,2),"")</f>
        <v>0.40224268448087075</v>
      </c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Anne-Marie</dc:creator>
  <cp:keywords/>
  <dc:description/>
  <cp:lastModifiedBy>Jamie DeCoster</cp:lastModifiedBy>
  <cp:lastPrinted>2007-11-08T23:48:13Z</cp:lastPrinted>
  <dcterms:created xsi:type="dcterms:W3CDTF">2005-11-11T18:07:15Z</dcterms:created>
  <dcterms:modified xsi:type="dcterms:W3CDTF">2009-08-25T15:51:39Z</dcterms:modified>
  <cp:category/>
  <cp:version/>
  <cp:contentType/>
  <cp:contentStatus/>
  <cp:revision>5</cp:revision>
</cp:coreProperties>
</file>